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6" windowWidth="12120" windowHeight="8280" tabRatio="768" activeTab="3"/>
  </bookViews>
  <sheets>
    <sheet name="Приложение 1-1 ВЛ-0,4кВ Т и С" sheetId="1" r:id="rId1"/>
    <sheet name="Приложение 1-2 ВЛ-10кВ Т и С" sheetId="2" r:id="rId2"/>
    <sheet name="Приложение 1-3 ТП-РП" sheetId="3" r:id="rId3"/>
    <sheet name="Приложение 1-4 Строит.часть" sheetId="4" r:id="rId4"/>
  </sheets>
  <definedNames>
    <definedName name="_xlnm.Print_Area" localSheetId="0">'Приложение 1-1 ВЛ-0,4кВ Т и С'!$A$1:$I$2271</definedName>
  </definedNames>
  <calcPr fullCalcOnLoad="1" refMode="R1C1"/>
</workbook>
</file>

<file path=xl/sharedStrings.xml><?xml version="1.0" encoding="utf-8"?>
<sst xmlns="http://schemas.openxmlformats.org/spreadsheetml/2006/main" count="14258" uniqueCount="988">
  <si>
    <t>п/п</t>
  </si>
  <si>
    <t>Наименование работ</t>
  </si>
  <si>
    <t>ед.изм.</t>
  </si>
  <si>
    <t>шт</t>
  </si>
  <si>
    <t>пр/км</t>
  </si>
  <si>
    <t>км</t>
  </si>
  <si>
    <t>Цена</t>
  </si>
  <si>
    <t>Сумма</t>
  </si>
  <si>
    <t>Ч/Ч на ед.</t>
  </si>
  <si>
    <t>Ч/Ч</t>
  </si>
  <si>
    <t>Кол-во</t>
  </si>
  <si>
    <t>Материалы</t>
  </si>
  <si>
    <t>Провод СИП 3х50+54,6</t>
  </si>
  <si>
    <t>кг</t>
  </si>
  <si>
    <t>м</t>
  </si>
  <si>
    <t xml:space="preserve">Наименование </t>
  </si>
  <si>
    <t>Провод СИП 2х16</t>
  </si>
  <si>
    <t>Демонтаж провода А-50</t>
  </si>
  <si>
    <t>Демонтаж провода А-35</t>
  </si>
  <si>
    <t>шт.</t>
  </si>
  <si>
    <t>Монтаж СИП 3х50+54,6</t>
  </si>
  <si>
    <t>Кронштейн СА 1500</t>
  </si>
  <si>
    <t>Зажим анкерный РА 1500</t>
  </si>
  <si>
    <t>Замена опоры с укосом</t>
  </si>
  <si>
    <t>Комплект пром.подвеса ЕS 1500</t>
  </si>
  <si>
    <t>Замена вводов</t>
  </si>
  <si>
    <t>Монтаж повторного заземления</t>
  </si>
  <si>
    <t>Сталь d-16</t>
  </si>
  <si>
    <t>Зажим ПС-1</t>
  </si>
  <si>
    <t>Изолятор ТФ-20</t>
  </si>
  <si>
    <t>Замена провода на подставн. опору</t>
  </si>
  <si>
    <t>Нумерация опор</t>
  </si>
  <si>
    <t xml:space="preserve">Замена опор одностоечных </t>
  </si>
  <si>
    <t>Лес пропит. 9,5м</t>
  </si>
  <si>
    <t xml:space="preserve">Приставка ж/б </t>
  </si>
  <si>
    <t>Деревянные детали</t>
  </si>
  <si>
    <t>:</t>
  </si>
  <si>
    <t>Железобетонные элементы</t>
  </si>
  <si>
    <t>Линейная арматура</t>
  </si>
  <si>
    <t>Колпачок на крюк КН-20</t>
  </si>
  <si>
    <t>Крюк КН-20</t>
  </si>
  <si>
    <t>Прочие материалы</t>
  </si>
  <si>
    <t>Краска- эмаль черная</t>
  </si>
  <si>
    <t>Скрепка А200</t>
  </si>
  <si>
    <t>Ремешки СSB</t>
  </si>
  <si>
    <t>Проводниковая продукция</t>
  </si>
  <si>
    <t>Металлопрокат и стальные конструкции</t>
  </si>
  <si>
    <t>Сталь d-8</t>
  </si>
  <si>
    <t>Лента F207</t>
  </si>
  <si>
    <t>Перетяжка провода А-50</t>
  </si>
  <si>
    <t>Перетяжка провода А-25</t>
  </si>
  <si>
    <t>Перетяжка провода СИП</t>
  </si>
  <si>
    <t>Провод СИП 2х25</t>
  </si>
  <si>
    <t>Зажим анкерный РА 25*100</t>
  </si>
  <si>
    <t>Зажим прокалывающий P2R95</t>
  </si>
  <si>
    <t>Зажим прокалывающий SLIP22.12</t>
  </si>
  <si>
    <t>Гвозди</t>
  </si>
  <si>
    <t>ТП-6А фид. "Школа"</t>
  </si>
  <si>
    <t>Монтаж СИП 3х70+54,6</t>
  </si>
  <si>
    <t>Перетяжка провода А-70</t>
  </si>
  <si>
    <t>Правка опор</t>
  </si>
  <si>
    <t>Перетяжка провода А-35</t>
  </si>
  <si>
    <t>Демонтаж провода А-70</t>
  </si>
  <si>
    <t>Замена провода на подставн. опору 1пр</t>
  </si>
  <si>
    <t>Замена провода на подставн. опору 4пр</t>
  </si>
  <si>
    <t>Провод СИП 4х25</t>
  </si>
  <si>
    <t>ТП-155 фид. "Самарцева"</t>
  </si>
  <si>
    <t>ТП-169 фид. "9-го Января"</t>
  </si>
  <si>
    <t>Замена ж/б приставки</t>
  </si>
  <si>
    <t>ТП-234 фид. "Большевиков"</t>
  </si>
  <si>
    <t xml:space="preserve">Опоры ж/б </t>
  </si>
  <si>
    <t>Провод СИП 4х16</t>
  </si>
  <si>
    <t>Провод СИП 3х35+54,6</t>
  </si>
  <si>
    <t>ТП-624 фид. "Транспортная"</t>
  </si>
  <si>
    <t>ТП-774 фид. "Правая сторона"</t>
  </si>
  <si>
    <t>ТП-774 фид. "Деревянный поселок"</t>
  </si>
  <si>
    <t>Установка ж/б приставки</t>
  </si>
  <si>
    <t>Монтаж СИП 3х35+54,6</t>
  </si>
  <si>
    <t>Провод СИП 3х70+54,6</t>
  </si>
  <si>
    <t>ТП-1203 фид. "Пышминская"</t>
  </si>
  <si>
    <t>ТП-49 фид. "Семипалатинский"</t>
  </si>
  <si>
    <t>ТП-92 фид. "Суворова"</t>
  </si>
  <si>
    <t>ТП-118 фид. "Южный"</t>
  </si>
  <si>
    <t xml:space="preserve"> </t>
  </si>
  <si>
    <t>ТП-179 фид. "Калужский"</t>
  </si>
  <si>
    <t>ТП-182 фид. "Новосибирский"</t>
  </si>
  <si>
    <t>ТП-233 фид. "Парковая"</t>
  </si>
  <si>
    <t>ТП-253 фид. "Город"</t>
  </si>
  <si>
    <t>ТП-259 фид. "Магнитогорский"</t>
  </si>
  <si>
    <t>ТП-411 фид. "Физкультурная"</t>
  </si>
  <si>
    <t>Перетяжка провода А-16</t>
  </si>
  <si>
    <t>ТП-434 фид. "Портовая"</t>
  </si>
  <si>
    <t>ТП-483 фид. "Свободы"</t>
  </si>
  <si>
    <t>ТП-503 фид. "Рабфаковская"</t>
  </si>
  <si>
    <t>Демонтаж провода А-25</t>
  </si>
  <si>
    <t>ТП-700 фид. "Есенина"</t>
  </si>
  <si>
    <t>Сталь d-6,5</t>
  </si>
  <si>
    <t>ТП-831 фид. "Физкультурная"</t>
  </si>
  <si>
    <t>ТП-831 фид. "Депутатская"</t>
  </si>
  <si>
    <t>ТП-881 фид. "Кемеровская"</t>
  </si>
  <si>
    <t>Монтаж СИП 3х95+70</t>
  </si>
  <si>
    <t>Провод СИП 3х95+70</t>
  </si>
  <si>
    <t>Правка опоры</t>
  </si>
  <si>
    <t>ТП-490 фид. "Даргомыжского"</t>
  </si>
  <si>
    <t>РП-7 фид. "Город"</t>
  </si>
  <si>
    <t>ТП-131а фид. "Город"</t>
  </si>
  <si>
    <t>ТП-961 фид. "Велижанский"</t>
  </si>
  <si>
    <t>ТП-1237 фид. "Судоремонтная"</t>
  </si>
  <si>
    <t xml:space="preserve">Ж/Б Стойка СВ 95 </t>
  </si>
  <si>
    <t>Монтаж мачтового рубильника SZ151</t>
  </si>
  <si>
    <t>Монтаж мачтового рубильника SZ46</t>
  </si>
  <si>
    <t>Нанесение диспетчерских наименований</t>
  </si>
  <si>
    <t>№ п/п</t>
  </si>
  <si>
    <t>Наименование</t>
  </si>
  <si>
    <t>Ед. изм.</t>
  </si>
  <si>
    <t>3пр*км</t>
  </si>
  <si>
    <t>Монтаж повторного заземления опор</t>
  </si>
  <si>
    <t>Восстановление нумерации</t>
  </si>
  <si>
    <t>Восстановление диспетчерских наименований</t>
  </si>
  <si>
    <t>Изолятор ШФ-20</t>
  </si>
  <si>
    <t>Колпачек К7</t>
  </si>
  <si>
    <t>Зажим плашечный ПА-1-1</t>
  </si>
  <si>
    <t>Сталь круглая D-16</t>
  </si>
  <si>
    <t>Знак треугольный ТБ-11</t>
  </si>
  <si>
    <t>Эмаль чёрная</t>
  </si>
  <si>
    <t>Замена опор одностоечных на ж/б</t>
  </si>
  <si>
    <t>Замена опор анкерных на одностоечные ж/б</t>
  </si>
  <si>
    <t>Стойка ж/б СВ-110</t>
  </si>
  <si>
    <t>Надставка ТС-1</t>
  </si>
  <si>
    <t>Хомут Х10</t>
  </si>
  <si>
    <t>Железобетонные изделия</t>
  </si>
  <si>
    <t>2</t>
  </si>
  <si>
    <t>12</t>
  </si>
  <si>
    <t>4</t>
  </si>
  <si>
    <t>8</t>
  </si>
  <si>
    <t>1</t>
  </si>
  <si>
    <t>Надставка ТС-2</t>
  </si>
  <si>
    <t>Траверса ТМ-7</t>
  </si>
  <si>
    <t>Монтаж РЛНД-10</t>
  </si>
  <si>
    <t>Перетяжка провода А-95</t>
  </si>
  <si>
    <t>Замена опоры анкерной с укосом на ж/б</t>
  </si>
  <si>
    <t>Правка анкерной опоры</t>
  </si>
  <si>
    <t>9</t>
  </si>
  <si>
    <t>14</t>
  </si>
  <si>
    <t>Труба 25/3,2</t>
  </si>
  <si>
    <t>Уголок 50х50х5</t>
  </si>
  <si>
    <t>м.</t>
  </si>
  <si>
    <t>Зажим НБ 2-6</t>
  </si>
  <si>
    <t>Звено промежуточное ПРТ 7-1</t>
  </si>
  <si>
    <t>Изолятор ПС-70Е</t>
  </si>
  <si>
    <t>Изолятор ШФ-20Г</t>
  </si>
  <si>
    <t>Краска эмаль красная</t>
  </si>
  <si>
    <t>Коммутационные аппараты</t>
  </si>
  <si>
    <t>Ограничитель перенапряжения ОПНп 10/10/10/550</t>
  </si>
  <si>
    <t>Разъединитель РЛНД.1-10/400 с ПР-01</t>
  </si>
  <si>
    <t>Сталь 40х4</t>
  </si>
  <si>
    <t>Траверса ТМ-8</t>
  </si>
  <si>
    <t>Крепление подкоса У1</t>
  </si>
  <si>
    <t>Серьга СР 7-16</t>
  </si>
  <si>
    <t>Ушко У1-7-16</t>
  </si>
  <si>
    <t>Ед.изм.</t>
  </si>
  <si>
    <t>Замена опоры одностоечной на ж/б</t>
  </si>
  <si>
    <t>Замена опоры анкерной угловой на ж/б</t>
  </si>
  <si>
    <t>Установка РЛНД</t>
  </si>
  <si>
    <t>3пр/км</t>
  </si>
  <si>
    <t>Установка дугогасящих устройств</t>
  </si>
  <si>
    <t>Восстановление ДН</t>
  </si>
  <si>
    <t>Установка ограничителей перенапряжения</t>
  </si>
  <si>
    <t>Перезаделка шлейфов</t>
  </si>
  <si>
    <t>Установка временных оттяжек</t>
  </si>
  <si>
    <t>Монтаж заземляющего устройства</t>
  </si>
  <si>
    <t>Стойка СВ 110-5</t>
  </si>
  <si>
    <t>Вязка спиральная ВС 70/95-1</t>
  </si>
  <si>
    <t>Зажим прокалывающий Sl 25/2</t>
  </si>
  <si>
    <t>Зажим ПС-2-1</t>
  </si>
  <si>
    <t>Защита от дуги SE20.2</t>
  </si>
  <si>
    <t>Колпачок К-7</t>
  </si>
  <si>
    <t>Монтажная лента F20</t>
  </si>
  <si>
    <t>Оголовок ОГs54</t>
  </si>
  <si>
    <t>Проводник заземляющий</t>
  </si>
  <si>
    <t>Скрепа С20</t>
  </si>
  <si>
    <t>Хомут Х7</t>
  </si>
  <si>
    <t>Краска эмаль чёрная</t>
  </si>
  <si>
    <t>Замена опоры анкерной на ж/б</t>
  </si>
  <si>
    <t>Замена  провода на СИП-3 1х95</t>
  </si>
  <si>
    <t>Демонтаж, монтаж кабеля по опоре</t>
  </si>
  <si>
    <t>Провод СИП-3 1х95</t>
  </si>
  <si>
    <t>Наконечник CPTAUR-95</t>
  </si>
  <si>
    <t>Оголовок ОГ9</t>
  </si>
  <si>
    <t>Надставка ТС-4</t>
  </si>
  <si>
    <t>Замена опор анкерных на ж/б</t>
  </si>
  <si>
    <t>Накладка ОГ9</t>
  </si>
  <si>
    <t>Перетяжка провода</t>
  </si>
  <si>
    <t>Замена опоры ответвительной на ж/б</t>
  </si>
  <si>
    <t>Монтаж ОПН</t>
  </si>
  <si>
    <t>компл.</t>
  </si>
  <si>
    <t>Стойка СВ 110</t>
  </si>
  <si>
    <t>Изолятор ПС-70</t>
  </si>
  <si>
    <t>Крепление подкоса У52</t>
  </si>
  <si>
    <t>Скоба СК7-1А</t>
  </si>
  <si>
    <t>ОПН-10</t>
  </si>
  <si>
    <t>Оголовник ОГ54</t>
  </si>
  <si>
    <t>Траверса ТМ-68</t>
  </si>
  <si>
    <t>Траверса ТМ-2</t>
  </si>
  <si>
    <t>Оголовок ОГ10</t>
  </si>
  <si>
    <t>Крюк КВ22</t>
  </si>
  <si>
    <t>Замена провода СИП 1х95</t>
  </si>
  <si>
    <t>Монтаж  повторного заземления опор</t>
  </si>
  <si>
    <t>Подрезка деревьев</t>
  </si>
  <si>
    <t>ТП-147 фид. "Магазин"</t>
  </si>
  <si>
    <t>ТП-147 фид. "Город"</t>
  </si>
  <si>
    <t>Замена опор с укосом</t>
  </si>
  <si>
    <t>Замена провода на подстав опору</t>
  </si>
  <si>
    <t>ТП-1082 фид. "Б. Заречная 1-19"</t>
  </si>
  <si>
    <t>Замена провода на подстав. опору</t>
  </si>
  <si>
    <t>ТП-1581 фид. "Береговой"</t>
  </si>
  <si>
    <t>Демонтаж/монтаж кабеля на опору</t>
  </si>
  <si>
    <t>ж/б стойка СВ-95</t>
  </si>
  <si>
    <t>Замена провода на подст опору</t>
  </si>
  <si>
    <t>Демонтаж/монтаж кабеля с опоры</t>
  </si>
  <si>
    <t>Стойка СВ-95</t>
  </si>
  <si>
    <t xml:space="preserve">Замена опоры одностоечной </t>
  </si>
  <si>
    <t>Монтаж двойного кремпления</t>
  </si>
  <si>
    <t>Переустановка крюка с изолятором</t>
  </si>
  <si>
    <t>Лес пропит. 11м</t>
  </si>
  <si>
    <t>Замена опоры одностоечной</t>
  </si>
  <si>
    <t>Замена  провода на СИП-3 1х70</t>
  </si>
  <si>
    <t>дер.</t>
  </si>
  <si>
    <t>Монтаж повторного замемления</t>
  </si>
  <si>
    <t>Провод СИП-3 1х70</t>
  </si>
  <si>
    <t>Наконечник CPTAUR-70</t>
  </si>
  <si>
    <t xml:space="preserve">Замена опоры анкерной </t>
  </si>
  <si>
    <t>Накладка ОГ-2</t>
  </si>
  <si>
    <t>Штырь с гайкой Ш-30</t>
  </si>
  <si>
    <t>Оголовок ОГ 52</t>
  </si>
  <si>
    <t>Траверса ТМ-83</t>
  </si>
  <si>
    <t>Замена опоры анкерной</t>
  </si>
  <si>
    <t>Замена РВО-10</t>
  </si>
  <si>
    <t>Замена РЛНД-10</t>
  </si>
  <si>
    <t>Разрядник РВО-10</t>
  </si>
  <si>
    <t>Замена опоры одностоечной  на ж/б</t>
  </si>
  <si>
    <t>Монтаж РЛНД-10 с комплектом ОПН</t>
  </si>
  <si>
    <t>Провод СИП-3 1х50</t>
  </si>
  <si>
    <t>Краска- эмаль красная</t>
  </si>
  <si>
    <t>Замена провода на АС-95</t>
  </si>
  <si>
    <t>Провод АС-95</t>
  </si>
  <si>
    <t>к Договору №_________ от «____» _______20    г.</t>
  </si>
  <si>
    <t>Приложение № 1-1.</t>
  </si>
  <si>
    <t>ВЛ-0,4кВ</t>
  </si>
  <si>
    <t>ПАО "СУЭНКО"</t>
  </si>
  <si>
    <t>МКУ "ТГИК"</t>
  </si>
  <si>
    <t>ТП-54Б фид. "Вокзальный" (Боровое)</t>
  </si>
  <si>
    <t>ТП-64Б фид. "Гагарина" (Боровое)</t>
  </si>
  <si>
    <t>РП-4В фид. "Чайка" (Винзили)</t>
  </si>
  <si>
    <t>ТП-4В фид. "Садик" (Винзили)</t>
  </si>
  <si>
    <t>ТП-4В фид. "Октябрьский" (Винзили)</t>
  </si>
  <si>
    <t>Замена опоры на ж/б с укосом</t>
  </si>
  <si>
    <t>Замена опоры на ж/б с двумя укосами</t>
  </si>
  <si>
    <t>Переустановка одностоечной деревянной опоры с ж/б приставкой</t>
  </si>
  <si>
    <t>Перетяжка провода АС-95</t>
  </si>
  <si>
    <t>Наконечник CPTAUR-35</t>
  </si>
  <si>
    <t>Траверса ТМ-73а</t>
  </si>
  <si>
    <t>Траверса ТМs-60</t>
  </si>
  <si>
    <t>фидер "Маяк-2" отпайка на ТП-767</t>
  </si>
  <si>
    <t>Замена опоры концевой на ж/б</t>
  </si>
  <si>
    <t>Устройство отбойных тумб от наезда автотранспорта</t>
  </si>
  <si>
    <t>Прокладка кабеля по опоре</t>
  </si>
  <si>
    <t>Приставка ПТ-33-2</t>
  </si>
  <si>
    <t>Кронштейн РА1</t>
  </si>
  <si>
    <t>Кронштейн РА2</t>
  </si>
  <si>
    <t>Кронштейн РА4</t>
  </si>
  <si>
    <t>Кронштейн РА5</t>
  </si>
  <si>
    <t>Замена опоры анкерной концевой на ж/б</t>
  </si>
  <si>
    <t>Замена  спуска к ТП на СИП-3 1х50</t>
  </si>
  <si>
    <t>Перетяжка провода АС-50</t>
  </si>
  <si>
    <t>Вязка спиральная ВС 35/50-1</t>
  </si>
  <si>
    <t>Наконечник CPTAUR-50</t>
  </si>
  <si>
    <t>Траверса ТМ-3</t>
  </si>
  <si>
    <t>Замена опор одностоечных на дерев. с ж/б приставкой</t>
  </si>
  <si>
    <t>Замена опор анкерных на дерев. с ж/б приставкой</t>
  </si>
  <si>
    <t>Замена опор анкерных с укосом на дерев. с ж/б приставкой</t>
  </si>
  <si>
    <t>Замена РЛНД</t>
  </si>
  <si>
    <t>Замена провода АС-70</t>
  </si>
  <si>
    <t>Замена спусков к ТП</t>
  </si>
  <si>
    <t>пр*км</t>
  </si>
  <si>
    <t>Перетяжка вводов</t>
  </si>
  <si>
    <t>Лес пропитанный 11м</t>
  </si>
  <si>
    <t>Приставка ж/б ПТ-22-4,25</t>
  </si>
  <si>
    <t>Провод АС-70</t>
  </si>
  <si>
    <t>Провод СИП-3-(1х50)</t>
  </si>
  <si>
    <t>Крюк КН-22</t>
  </si>
  <si>
    <t>Оголовок ОГ-3</t>
  </si>
  <si>
    <t>Звено ПРТ-7</t>
  </si>
  <si>
    <t>Ушко У-1-7-16</t>
  </si>
  <si>
    <t>Зажим натяжной НБ-2-6</t>
  </si>
  <si>
    <t>Зажим аппаратный а1а 70</t>
  </si>
  <si>
    <t>Крюк КН-18</t>
  </si>
  <si>
    <t>Кронштейн СА-1500</t>
  </si>
  <si>
    <t>Зажим анкерный РА-1500</t>
  </si>
  <si>
    <t>Проволока оцинк. D-4мм</t>
  </si>
  <si>
    <t>Сталь круглая d-10</t>
  </si>
  <si>
    <t>Труба стальная d-25</t>
  </si>
  <si>
    <t>Разъединитель РЛНД-10/400 с приводом</t>
  </si>
  <si>
    <t>Перетяжка провода АС-70</t>
  </si>
  <si>
    <t>Швеллер №8</t>
  </si>
  <si>
    <t>ВЛ-10кВ</t>
  </si>
  <si>
    <t xml:space="preserve">Материал </t>
  </si>
  <si>
    <t xml:space="preserve">фид. "Заречный" </t>
  </si>
  <si>
    <t>фид. "Фанерокомбинат"</t>
  </si>
  <si>
    <t xml:space="preserve">фид. "РП-38-2" </t>
  </si>
  <si>
    <t>фид. "Геолог"</t>
  </si>
  <si>
    <t>фид. "Гормолзавод"</t>
  </si>
  <si>
    <t>фид. "Док" отпайка на ТП-135</t>
  </si>
  <si>
    <t>фид. "Парфенова"</t>
  </si>
  <si>
    <t>фид. "Октябрь"</t>
  </si>
  <si>
    <t>фид. "Новосибирский"</t>
  </si>
  <si>
    <t>фид. "Цимлянский"</t>
  </si>
  <si>
    <t>фид. "Харьковский"</t>
  </si>
  <si>
    <t xml:space="preserve">фид. "РП-6-2" отп. на ТП-799 </t>
  </si>
  <si>
    <t>фид. "Запсибкомбанк"</t>
  </si>
  <si>
    <t>фид. "Заречный"</t>
  </si>
  <si>
    <t>фид. "Маяк-2" отпайка на ТП-84</t>
  </si>
  <si>
    <t>фид. "№3" отпайка на ТП-883</t>
  </si>
  <si>
    <t>Заказчик:</t>
  </si>
  <si>
    <t>Подрядчик:</t>
  </si>
  <si>
    <t>Главный инженер ПАО "СУЭНКО"</t>
  </si>
  <si>
    <t>_________________________________</t>
  </si>
  <si>
    <t>Фролов В.С.</t>
  </si>
  <si>
    <t>_____________________________</t>
  </si>
  <si>
    <t>ТП-901 г.Тюмень</t>
  </si>
  <si>
    <t>Ревизия освещения в помещении РУ-10/0,4 кВ</t>
  </si>
  <si>
    <t>Нанесение диспетчерских наименований на все ячейки РУ-0,4 кВ.</t>
  </si>
  <si>
    <t>Монтаж запирающих устройств на двери ячеек РУ-0,4 кВ.</t>
  </si>
  <si>
    <t>Выполнить заземление входных дверей РУ-0,4 кВ.</t>
  </si>
  <si>
    <t>Рихтовка дверей яч.3,7 в РУ-0,4 кВ</t>
  </si>
  <si>
    <t>Обеспечить открывание дверей по ходу движение (перевесить) РУ-0,4 кВ</t>
  </si>
  <si>
    <t>Установить барьер тр-р№1</t>
  </si>
  <si>
    <t>Ремонт освещения в помещении трансформатора</t>
  </si>
  <si>
    <t>Нанесение знаков электробезопасности на двери трансформатора</t>
  </si>
  <si>
    <t>Монтаж заземления корпуса и нулевой шпильки трансформатора из стали</t>
  </si>
  <si>
    <t>Установить противооткаты</t>
  </si>
  <si>
    <t>Упорядочить ошиновку тр-р №1</t>
  </si>
  <si>
    <t>Установить контрогайки со стороны 10 кВ тр-р №1</t>
  </si>
  <si>
    <t>Закрыть кабельный канал</t>
  </si>
  <si>
    <t>кв.м</t>
  </si>
  <si>
    <t>Материалы:</t>
  </si>
  <si>
    <t>Лампа накаливания 60 Вт</t>
  </si>
  <si>
    <t>Провод ВВГ 2х1,5</t>
  </si>
  <si>
    <t>Знаки электробезопасности</t>
  </si>
  <si>
    <t>Запирающие устройства</t>
  </si>
  <si>
    <t>Стальная полоса</t>
  </si>
  <si>
    <t>кабельные наконечники</t>
  </si>
  <si>
    <t>Гайка М-12</t>
  </si>
  <si>
    <t>Сталь уголок 45х45</t>
  </si>
  <si>
    <t>Шарниры</t>
  </si>
  <si>
    <t xml:space="preserve">шт </t>
  </si>
  <si>
    <t>10.</t>
  </si>
  <si>
    <t>Рефленая сталь  не менее 3мм</t>
  </si>
  <si>
    <t>12.</t>
  </si>
  <si>
    <t>Стальная полоса 1,2 мм</t>
  </si>
  <si>
    <t>ТП-902 г.Тюмень</t>
  </si>
  <si>
    <t>Ремонт освещения в помещении РУ-10/0,4 кВ</t>
  </si>
  <si>
    <t>Укомплктовать ручку привода изоляциооным колпачком</t>
  </si>
  <si>
    <t>Обновить диспетчерских наименований на все ячейки РУ-10/0,4 кВ.</t>
  </si>
  <si>
    <t>Монтаж запирающих устройств на двери ячеек РУ-10/0,4 кВ.</t>
  </si>
  <si>
    <t>Обеспечить открывание дверей по ходу движение (перевесить) РУ-0,4 кВ яч.№1,2,8,10.</t>
  </si>
  <si>
    <t>Закрыть кабельный канал (1,2х0,3)х2</t>
  </si>
  <si>
    <t>Откалибровать предохранители по нагрузке РУ-10/0,4 кВ.</t>
  </si>
  <si>
    <t>6+60</t>
  </si>
  <si>
    <t>Установить на барьер тр-р№1,2 знак по эл.безопасности</t>
  </si>
  <si>
    <t>Ремонт освещения в помещении трансформатора №1,2</t>
  </si>
  <si>
    <t>Монтаж заземления корпуса и нулевой шпильки трансформатора №1,2 из стали</t>
  </si>
  <si>
    <t>Установить противооткаты ТР №1</t>
  </si>
  <si>
    <t>Установить контрогайки со стороны 10 кВ тр-р №1,2</t>
  </si>
  <si>
    <t>Закрепить решотку в кабине трансформатора №2</t>
  </si>
  <si>
    <t>Гайка М-10</t>
  </si>
  <si>
    <t>ТП-909 г.Тюмень</t>
  </si>
  <si>
    <t>Выполнить ревизию освещения в помещении РУ-10/0,4 кВ</t>
  </si>
  <si>
    <t>Заменить гравийну засыпку</t>
  </si>
  <si>
    <t>Закрыть железом решотку в кабине трансформатора №2</t>
  </si>
  <si>
    <t>Заземляющий колпачок</t>
  </si>
  <si>
    <t>Стальная полоса 1,2мм</t>
  </si>
  <si>
    <t>ТП-777 г.Тюмень</t>
  </si>
  <si>
    <t>6+92</t>
  </si>
  <si>
    <t>Выполнить рехтовку дверей РУ-0,4 кВ.</t>
  </si>
  <si>
    <t>Выпрямить нулевую шину силового тр-ра №1</t>
  </si>
  <si>
    <t>Ревизия освещения в помещении трансформатора №1,2</t>
  </si>
  <si>
    <t>Монтаж заземления корпуса и нулевой шпильки трансформатора №1,2 из стали.</t>
  </si>
  <si>
    <t>Очстить тр-ры от грязи.</t>
  </si>
  <si>
    <t>Вводной автомат ВА-53 43 1600А</t>
  </si>
  <si>
    <t>РП-57 г.Тюмень</t>
  </si>
  <si>
    <t>РУ-10 кВ</t>
  </si>
  <si>
    <t>Монтаж запирающих устройств на двери ячеек РУ</t>
  </si>
  <si>
    <t>закрыть кабельный канал</t>
  </si>
  <si>
    <t>Ревизия обогрева, освещениея</t>
  </si>
  <si>
    <t>Укомплектовать защитными кожухами провода МВ</t>
  </si>
  <si>
    <t>Выполнить покраску ячеек</t>
  </si>
  <si>
    <t>РУ-0,4 кВ</t>
  </si>
  <si>
    <t>Выполнить ревизию, освещениея</t>
  </si>
  <si>
    <t>Выполнить калибровку предохранителей согласно нагрузки и однолинейной схемы</t>
  </si>
  <si>
    <t>Установить защитные кожуха на ШНН</t>
  </si>
  <si>
    <t>Упорядочить вторичные сети</t>
  </si>
  <si>
    <t>ТР-1</t>
  </si>
  <si>
    <t>Промыть гравийную засыпку.</t>
  </si>
  <si>
    <t>Выполнить ревизию освещения</t>
  </si>
  <si>
    <t>ТР-2</t>
  </si>
  <si>
    <t>Закрыть жалюзи шторкой</t>
  </si>
  <si>
    <t>запирающие устройства</t>
  </si>
  <si>
    <t>Железо листовое 1,2 мм</t>
  </si>
  <si>
    <t>Защитные кожуха привода МВ</t>
  </si>
  <si>
    <t>ТП-497 г.Тюмень</t>
  </si>
  <si>
    <t>м2</t>
  </si>
  <si>
    <t>Ремонт освещения в помещении РУ</t>
  </si>
  <si>
    <t>Замена дугогасительной камеры  (яч.№8,).</t>
  </si>
  <si>
    <t>Установка колпачков на ручки привода</t>
  </si>
  <si>
    <t>Монтаж запирающих устройств на двери ячеек РУ-10 кВ.</t>
  </si>
  <si>
    <t>Нанесение диспетчерских наименований на все ячейки РУ</t>
  </si>
  <si>
    <t>Замена РПС яч.6 ф.Уличное освещ.</t>
  </si>
  <si>
    <t>Перенавесить двери яч.№7,10,8,6</t>
  </si>
  <si>
    <t xml:space="preserve">Ремонт освещения </t>
  </si>
  <si>
    <t>Выполнить монтаж вводного автомата ВА-53 43 в  яч.ТР-1 РУ-0,4 кВ.</t>
  </si>
  <si>
    <t>Заменить петлю дверей РУ-0,4 кВ</t>
  </si>
  <si>
    <t>Монтаж заземления корпуса и нулевой шпильки трансформатора №1 из стали</t>
  </si>
  <si>
    <t>Ремонт освещения</t>
  </si>
  <si>
    <t>Выполнить монтаж огнезащитной перегородки</t>
  </si>
  <si>
    <t>Монтаж заземления корпуса и нулевой шпильки трансформатора №2 из стали</t>
  </si>
  <si>
    <t xml:space="preserve">Ремонт освещения в помещении </t>
  </si>
  <si>
    <t>Дугогасительные камеры</t>
  </si>
  <si>
    <t>Рубильник РПС-250</t>
  </si>
  <si>
    <t>Железо листовое 3 мм</t>
  </si>
  <si>
    <t xml:space="preserve">Колпачки </t>
  </si>
  <si>
    <t>ТП-494 г.Тюмень</t>
  </si>
  <si>
    <t>Замена ячеек на КСО-366</t>
  </si>
  <si>
    <t>Монтаж шинного моста</t>
  </si>
  <si>
    <t xml:space="preserve">Монтаж секционного РВЗ-10 </t>
  </si>
  <si>
    <t>Замена ошиновки</t>
  </si>
  <si>
    <t xml:space="preserve">Закрыть кабельные каналы </t>
  </si>
  <si>
    <t>Установить вентиляционную решетку</t>
  </si>
  <si>
    <t>Перенавесить двери яч.№7,1,8,9</t>
  </si>
  <si>
    <t xml:space="preserve">Выполнить покраску дверей </t>
  </si>
  <si>
    <t>Заменить барьер</t>
  </si>
  <si>
    <t>Вентиляционная решетка</t>
  </si>
  <si>
    <t>Цементно-асбестовая плита</t>
  </si>
  <si>
    <t>КСО-366</t>
  </si>
  <si>
    <t>Шина алюминевая 60х6</t>
  </si>
  <si>
    <t>РВЗ-10</t>
  </si>
  <si>
    <t>Барьер</t>
  </si>
  <si>
    <t>Знак по электробезопасности</t>
  </si>
  <si>
    <t>ТП-293 г.Тюмень</t>
  </si>
  <si>
    <t>Ревизия освещения в помещении РУ</t>
  </si>
  <si>
    <t>Выполнить калибровку предохранителей ПК согласно нагрузки и однолинейной схемы</t>
  </si>
  <si>
    <t>Отрихтовать двери ячеек</t>
  </si>
  <si>
    <t>Укомплектовать ручки рубильников колпачками</t>
  </si>
  <si>
    <t>Убрать в кабельный канал КЛ-0,4 кВ в яч.1</t>
  </si>
  <si>
    <t xml:space="preserve">Выполнить заземление входных дверей </t>
  </si>
  <si>
    <t>Установить торцевую панель яч.№5</t>
  </si>
  <si>
    <t>Перенавесить двери яч.№1,3,5</t>
  </si>
  <si>
    <t>Укомплектовать барьер знаком по электробезопасности</t>
  </si>
  <si>
    <t>Ревизия освещения</t>
  </si>
  <si>
    <t>Установить упоры под катки</t>
  </si>
  <si>
    <t>Защитные колпачки</t>
  </si>
  <si>
    <t>медный многожильный провод D-6мм</t>
  </si>
  <si>
    <t>Наконечники</t>
  </si>
  <si>
    <t>Торцевая панель</t>
  </si>
  <si>
    <t>Знаки по электробезопасности</t>
  </si>
  <si>
    <t>Уголок 50х50</t>
  </si>
  <si>
    <t>ТП-291 г.Тюмень</t>
  </si>
  <si>
    <t>Замена дверей и решеток</t>
  </si>
  <si>
    <t>Установить торцевую панель яч.1</t>
  </si>
  <si>
    <t>Установить запирающие устройства</t>
  </si>
  <si>
    <t>Ревизиют освещения</t>
  </si>
  <si>
    <t>Закрыть жалюзийные решетки</t>
  </si>
  <si>
    <t xml:space="preserve">Ревизия освещения в помещении </t>
  </si>
  <si>
    <t>Насыпать песок в ящик</t>
  </si>
  <si>
    <t xml:space="preserve">Плита асбецементная </t>
  </si>
  <si>
    <t>Лампа освещения</t>
  </si>
  <si>
    <t>Полоса 40х4</t>
  </si>
  <si>
    <t>ТП-139.Тюмень</t>
  </si>
  <si>
    <t>Нанесение знаков электробезопасности на двери РУ</t>
  </si>
  <si>
    <t xml:space="preserve">Монтаж запирающих устройств на двери ячеек РУ </t>
  </si>
  <si>
    <t>Монтаж огнезащитных перегородок между отсеками трансформатора и РУ-0,4 кВ</t>
  </si>
  <si>
    <t>Монтаж заземления корпуса и нулевой шпильки трансформатора</t>
  </si>
  <si>
    <t>Укомлектовка ТП средствами пожаротушения</t>
  </si>
  <si>
    <t>Средства пожаротушения</t>
  </si>
  <si>
    <t>ТП-276 г.Тюмень</t>
  </si>
  <si>
    <t>Поднять пол на 15 см.</t>
  </si>
  <si>
    <t>м3</t>
  </si>
  <si>
    <t>Выполнить диспечерские надписи и калибровку предохранителей</t>
  </si>
  <si>
    <t>РУ-0,4 кВ.</t>
  </si>
  <si>
    <t>Упорядочить вторичные цепи</t>
  </si>
  <si>
    <t>Поднять пол на 20 см.</t>
  </si>
  <si>
    <t>Запоры</t>
  </si>
  <si>
    <t>Бетон</t>
  </si>
  <si>
    <t>Выключатель</t>
  </si>
  <si>
    <t>ТП-111 г.Тюмень</t>
  </si>
  <si>
    <t>Замена дугогосительных камер</t>
  </si>
  <si>
    <t xml:space="preserve">Запоры </t>
  </si>
  <si>
    <t>Установка шторок на жалюзи</t>
  </si>
  <si>
    <t>Установка противопожарной перегородки</t>
  </si>
  <si>
    <t>ТР-Р №2</t>
  </si>
  <si>
    <t>Плита асбоцементная</t>
  </si>
  <si>
    <t>ТП-367 г.Тюмень</t>
  </si>
  <si>
    <t>Рехтовка дверей ячеек (яч.№3,8)</t>
  </si>
  <si>
    <t>Монтаж защитной крышки кабельного канала</t>
  </si>
  <si>
    <t>Покраска оборудования</t>
  </si>
  <si>
    <t>яч.</t>
  </si>
  <si>
    <t>Эмаль-спрей</t>
  </si>
  <si>
    <t>Эмаль</t>
  </si>
  <si>
    <t>л</t>
  </si>
  <si>
    <t>ТП-385 г.Тюмень</t>
  </si>
  <si>
    <t>ТП-454 г.Тюмень</t>
  </si>
  <si>
    <t xml:space="preserve">Замена дверей </t>
  </si>
  <si>
    <t>Знак безапасности</t>
  </si>
  <si>
    <t>РУ-04 кВ</t>
  </si>
  <si>
    <t>Замена дверей</t>
  </si>
  <si>
    <t>Нанесение знаков электробезопасности на дверях трансформатора</t>
  </si>
  <si>
    <t>Огнезащитные перегородки</t>
  </si>
  <si>
    <t>Замена дверей трансформаторной кабины</t>
  </si>
  <si>
    <t>Полосо 40х4</t>
  </si>
  <si>
    <t>Плита асбецементная</t>
  </si>
  <si>
    <t>Ящик с песком</t>
  </si>
  <si>
    <t>ТП-506 г.Тюмень</t>
  </si>
  <si>
    <t>Замена ВН-16   яч. №3,4,7,8</t>
  </si>
  <si>
    <t>ТР-Р 1</t>
  </si>
  <si>
    <t>ТР-Р 2</t>
  </si>
  <si>
    <t>Выключатели</t>
  </si>
  <si>
    <t>Полоса стальная 40х4</t>
  </si>
  <si>
    <t>Выключатель нагрузки</t>
  </si>
  <si>
    <t>ТП-550 г.Тюмень</t>
  </si>
  <si>
    <t>РУ- 10 кВ</t>
  </si>
  <si>
    <t>Нанесение диспетчерских наименований на все ячейки РУ-010 кВ.</t>
  </si>
  <si>
    <t>Замена ВН-16 на ВНР-17</t>
  </si>
  <si>
    <t>РУ- 0,4 кВ</t>
  </si>
  <si>
    <t>РПС-400</t>
  </si>
  <si>
    <t>РПС-250</t>
  </si>
  <si>
    <t>Покраска ячеек</t>
  </si>
  <si>
    <t>ТР-Р № 1</t>
  </si>
  <si>
    <t>ТР-Р № 2</t>
  </si>
  <si>
    <t>ТП-533 г.Тюмень</t>
  </si>
  <si>
    <t>ВНР-17</t>
  </si>
  <si>
    <t>ТП-532 г.Тюмень</t>
  </si>
  <si>
    <t>Замена РПС-250</t>
  </si>
  <si>
    <t>Замена РПС-400</t>
  </si>
  <si>
    <t>ТП-540 г.Тюмень</t>
  </si>
  <si>
    <t xml:space="preserve">Монтаж запирающих устройств на двери ячеек </t>
  </si>
  <si>
    <t>Замена ВН-16 на ИНР-17</t>
  </si>
  <si>
    <t>Ремонт дверей РУ</t>
  </si>
  <si>
    <t>Замена РПС - 250</t>
  </si>
  <si>
    <t>Замена РПС - 400</t>
  </si>
  <si>
    <t>ТП-561 г.Тюмень</t>
  </si>
  <si>
    <t>Замена РВ-10 на ВНР-17  яч.№ 2,5</t>
  </si>
  <si>
    <t>ТП-544 г.Тюмень</t>
  </si>
  <si>
    <t xml:space="preserve">Зопоры </t>
  </si>
  <si>
    <t>Замена РПС</t>
  </si>
  <si>
    <t>Установка фиксатора для секционного рубильника</t>
  </si>
  <si>
    <t>Замена заземления корпуса и нулевой шпильки трансформатора</t>
  </si>
  <si>
    <t>Ремонт дверей трансформаторной кабины</t>
  </si>
  <si>
    <t>Панель распределительная ЩО-70-42</t>
  </si>
  <si>
    <t>ТП-620 г.Тюмень</t>
  </si>
  <si>
    <t xml:space="preserve">Нанесение знаков электробезопасности на дверях </t>
  </si>
  <si>
    <t>ТП-627 г.Тюмень</t>
  </si>
  <si>
    <t>Резетка</t>
  </si>
  <si>
    <t>ТП-629 г.Тюмень</t>
  </si>
  <si>
    <t>Выключатель освещения</t>
  </si>
  <si>
    <t>ТП-631 г.Тюмень</t>
  </si>
  <si>
    <t>Провод ВВГ2х1,5</t>
  </si>
  <si>
    <t>ТП-641 г.Тюмень</t>
  </si>
  <si>
    <t>Камера дугогосительная</t>
  </si>
  <si>
    <t>ТП-643 г.Тюмень</t>
  </si>
  <si>
    <t>ТП-650 г.Тюмень</t>
  </si>
  <si>
    <t>Камеры дугогосительные</t>
  </si>
  <si>
    <t>ТП-651 г.Тюмень</t>
  </si>
  <si>
    <t>Сталь полоса  40х4</t>
  </si>
  <si>
    <t>ТП- 656г.Тюмень</t>
  </si>
  <si>
    <t>Замена рубильника РПС-400</t>
  </si>
  <si>
    <t>Рубильник РПС-400</t>
  </si>
  <si>
    <t>ТП-115 г.Тюмень</t>
  </si>
  <si>
    <t>Колпачки на привода</t>
  </si>
  <si>
    <t>Сталь листовая не менее 3м</t>
  </si>
  <si>
    <t>ВНР-10</t>
  </si>
  <si>
    <t>ТП-215 г.Тюмень</t>
  </si>
  <si>
    <t>Замена смотрового стекла в ячейках</t>
  </si>
  <si>
    <t>Замена ВН-16 на ВНР-10  яч. № 5,6</t>
  </si>
  <si>
    <t>Упорядочить кабель яч № 5</t>
  </si>
  <si>
    <t>Отрехтовать двери панелей</t>
  </si>
  <si>
    <t>Огнезащитная перегородка</t>
  </si>
  <si>
    <t>Стекло</t>
  </si>
  <si>
    <t>Наконечник медный ДТ-50</t>
  </si>
  <si>
    <t>ТП-297 г.Тюмень</t>
  </si>
  <si>
    <t>РУ- 10 кВ.</t>
  </si>
  <si>
    <t>Колпачки ихоляционные</t>
  </si>
  <si>
    <t>Смотровые стекла (верхние)</t>
  </si>
  <si>
    <t>ТР-Р2</t>
  </si>
  <si>
    <t>Совок</t>
  </si>
  <si>
    <t>ТП-829 г.Тюмень</t>
  </si>
  <si>
    <t>Убрать порсль вокруг ТП</t>
  </si>
  <si>
    <t>Нанесения диспечерских наименований на двери РУ</t>
  </si>
  <si>
    <t>Изолированные колпачки</t>
  </si>
  <si>
    <t>Колпачки изолированные</t>
  </si>
  <si>
    <t xml:space="preserve">Восстановление вторичных цепей </t>
  </si>
  <si>
    <t>Замена выключателя</t>
  </si>
  <si>
    <t>Провод МГ 50</t>
  </si>
  <si>
    <t>ТП-842 г.Тюмень</t>
  </si>
  <si>
    <t>Смотровое стекло</t>
  </si>
  <si>
    <t>Замена РПС-250 яч № 2,3,6,7,8</t>
  </si>
  <si>
    <t>Отрехтовать двери</t>
  </si>
  <si>
    <t>Установить смотровое зеркало</t>
  </si>
  <si>
    <t>Накочник М-50</t>
  </si>
  <si>
    <t>ТП-864г.Тюмень</t>
  </si>
  <si>
    <t>Замена камер ГДР на КСО-301н 3шт и КСО-301м 1шт</t>
  </si>
  <si>
    <t>При замене ячеек полы поднять на 0,4 м.</t>
  </si>
  <si>
    <t>Упорядочить шины по 0,4</t>
  </si>
  <si>
    <t>ТП-746 г.Тюмень</t>
  </si>
  <si>
    <t>Установка изоляционных колпачков</t>
  </si>
  <si>
    <t>Замена однолинейной схемы</t>
  </si>
  <si>
    <t>Рихтовка дверей яч.10,12</t>
  </si>
  <si>
    <t>Калибровка предохранителей</t>
  </si>
  <si>
    <t>Упорядочить заводку КЛ в яч.11</t>
  </si>
  <si>
    <t>Изоляционные колпачки</t>
  </si>
  <si>
    <t>Провод ВВГ-2х1,5 (для освещения)</t>
  </si>
  <si>
    <t>Выключатель света одноклавишный накладной</t>
  </si>
  <si>
    <t>ТП-747 г.Тюмень</t>
  </si>
  <si>
    <t>Установить смотровые стекла на двери ячеек</t>
  </si>
  <si>
    <t>Переварить петли дверей яч.7,5 для обеспечения беспрепятственного выхода из помещения РУ</t>
  </si>
  <si>
    <t>Выполнить стяжку пола</t>
  </si>
  <si>
    <t>нанесение диспетчерских наименований</t>
  </si>
  <si>
    <t>Бетонная стяжка</t>
  </si>
  <si>
    <t>Совок для песка</t>
  </si>
  <si>
    <t>ТП-748 г.Тюмень</t>
  </si>
  <si>
    <t>Замена ячеек на КСО-301 ALSTOM с ВНА-10</t>
  </si>
  <si>
    <t>Подрезать двери РУ-10</t>
  </si>
  <si>
    <t>Ячейка КСО-301-3Н-ALSTOM</t>
  </si>
  <si>
    <t>Ячейка КСО-301-4Н-ALSTOM</t>
  </si>
  <si>
    <t>Шинный мост с двумя секционными разъединителями</t>
  </si>
  <si>
    <t>ТП-644 г.Тюмень</t>
  </si>
  <si>
    <t>ТП-604 г.Тюмень</t>
  </si>
  <si>
    <t>Укомлектовать двери ячеек смотровыми стеклами (4 больших)</t>
  </si>
  <si>
    <t xml:space="preserve">Зажелезнить полы </t>
  </si>
  <si>
    <t>Нанести калибровку предохранителей</t>
  </si>
  <si>
    <t>Замена дугогасительных камер</t>
  </si>
  <si>
    <t>Закрыть кабельный канал (0,15мх0,4)</t>
  </si>
  <si>
    <t>Ревизия освещения в помещении трансформатора</t>
  </si>
  <si>
    <t>Смотровое стекло большое</t>
  </si>
  <si>
    <t>Смотровое стекло маленькое</t>
  </si>
  <si>
    <t>ТП-609 г.Тюмень</t>
  </si>
  <si>
    <t>Укомлектовать двери ячеек смотровыми стеклами (3 больших)</t>
  </si>
  <si>
    <t>Укомлектовать двери ячеек запирающими устройствами</t>
  </si>
  <si>
    <t>Выполнить рехтовку дверей</t>
  </si>
  <si>
    <t>закрыть кабельный приямок (0,6х0,7)</t>
  </si>
  <si>
    <t>выключатель</t>
  </si>
  <si>
    <t>ТП-453 г.Тюмень</t>
  </si>
  <si>
    <t>Ревизият освещения в помещении РУ</t>
  </si>
  <si>
    <t>Закрыть кабельный канал (0,6х0,5)</t>
  </si>
  <si>
    <t>Укомплектовать барьером со знаком по электробезопасности</t>
  </si>
  <si>
    <t>барьер</t>
  </si>
  <si>
    <t>ТП-460 г.Тюмень</t>
  </si>
  <si>
    <t>Выполнить рехтовку входных дверей</t>
  </si>
  <si>
    <t>Отремонтировать пол</t>
  </si>
  <si>
    <t>Обновить диспетчерские наименования</t>
  </si>
  <si>
    <t xml:space="preserve">Выполнить покраску ящика </t>
  </si>
  <si>
    <t>Закрыть жалюзи съемной шторкой</t>
  </si>
  <si>
    <t>Заменить знак по электробезопасности</t>
  </si>
  <si>
    <t>Заменить шарниры на входных дверях</t>
  </si>
  <si>
    <t>Укомплектовать ящик песком и совком</t>
  </si>
  <si>
    <t>Выполнить защиту от мех.повреждений КЛ-0,4 кВ при заходе в ТП</t>
  </si>
  <si>
    <t xml:space="preserve">Выполнить подключение КЛ-0,4 кВ ф.Город к опоре на троссовой подвеске </t>
  </si>
  <si>
    <t>Сталь листовая 1,2 мм</t>
  </si>
  <si>
    <t>Тросс D8мм</t>
  </si>
  <si>
    <t>ТП-475 г.Тюмень</t>
  </si>
  <si>
    <t>Укомплектовать смотровыми стеклами яч.1,4,6</t>
  </si>
  <si>
    <t>Заделать отверстия яч.1</t>
  </si>
  <si>
    <t xml:space="preserve">Ревизия освещения в помещении РУ </t>
  </si>
  <si>
    <t>Укомлектовать ручки РПС защитными колпачками</t>
  </si>
  <si>
    <t>Обеспечить открывание дверей по ходу движение (перевесить) РУ-0,4 кВ (яч.8,9,10,7,5)</t>
  </si>
  <si>
    <t>Укомплектовать совком</t>
  </si>
  <si>
    <t>Долить масло в силовой трансформатор</t>
  </si>
  <si>
    <t>Установить зеркало для отределения уровня масла с порога камеры трансформатора</t>
  </si>
  <si>
    <t xml:space="preserve">Укомлектовать силикагелем и нижним стеклом гидрозатвор </t>
  </si>
  <si>
    <t>Установить зеркало для отределения уровня масла с порого камеры трансформатора</t>
  </si>
  <si>
    <t>смотровые стекла</t>
  </si>
  <si>
    <t>масло трансформаторное</t>
  </si>
  <si>
    <t>Зеркало</t>
  </si>
  <si>
    <t>ТП-501 г.Тюмень</t>
  </si>
  <si>
    <t>Отремонтировать кровлю</t>
  </si>
  <si>
    <t>Укомплектовать ручку привода заз.ножей изоляционным колпачком яч.3</t>
  </si>
  <si>
    <t>Подрезать двери</t>
  </si>
  <si>
    <t>Установить порог</t>
  </si>
  <si>
    <t>Укомплектовать ручку РПС изоляционным колпачком (яч.8)</t>
  </si>
  <si>
    <t xml:space="preserve">Ремонт освещения в помещении РУ </t>
  </si>
  <si>
    <t>Демонтировать неиспользуемые шкафы учета</t>
  </si>
  <si>
    <t>Выполнить демонтаж КЛ-0,4 кВ проложенный в вентиляционной решетке.</t>
  </si>
  <si>
    <t>в яч.2 отпустить КЛ-0,4 кВ (мешающую закрыванию дверей) в кабельный канал</t>
  </si>
  <si>
    <t>Выполнить ремонт освещения в помещении трансформатора</t>
  </si>
  <si>
    <t xml:space="preserve">Выполнить покраску барьера и ящика с песком в красный цвет </t>
  </si>
  <si>
    <t>Выполнить ремонт огнезащитной перегородки между кабиной трансформатора и РУ-0,4 кВ</t>
  </si>
  <si>
    <t xml:space="preserve">Выполнить покраску барьера в красный цвет </t>
  </si>
  <si>
    <t>Укомплектовать знаками по электробезопасности</t>
  </si>
  <si>
    <t>Знак по эл.безопасности</t>
  </si>
  <si>
    <t>Красная краска</t>
  </si>
  <si>
    <t>ТП-287 г.Тюмень</t>
  </si>
  <si>
    <t>Укомплектовать смотровое окошко яч.5 стеклом</t>
  </si>
  <si>
    <t>Выполнить устройство шинного моста в яч.1 на изоляторах</t>
  </si>
  <si>
    <t xml:space="preserve">Укомплектовать ручку РПС изоляционным колпачком </t>
  </si>
  <si>
    <t>Обеспечить открывание дверей по ходу движение (перевесить) РУ-0,4 кВ (яч.1,2,3,4,5,6)</t>
  </si>
  <si>
    <t>Выполнить ремонт пола</t>
  </si>
  <si>
    <t>Выполнить рихтовку двере яч.7,8</t>
  </si>
  <si>
    <t>Заменить в яч.6 РПС</t>
  </si>
  <si>
    <t>Выполнить ремонт помещения РУ-0,4 кВ (побелка)</t>
  </si>
  <si>
    <t>Выполнить ремонт освещения в кабине трансформатора</t>
  </si>
  <si>
    <t>Установить огнезащитную перегородку в кабине тран-ра</t>
  </si>
  <si>
    <t>Заменить ящик с песком и совком</t>
  </si>
  <si>
    <t>Монтаж заземления корпуса и нулевой шпильки трансф-ра</t>
  </si>
  <si>
    <t>Установить огнезащитную перегородку в кабине тра-ра</t>
  </si>
  <si>
    <t>Укомплектовать знаками по электробезопасности все двери ТП и барьеры</t>
  </si>
  <si>
    <t>Выполнить рихтовку двере РУ-0,4 кВ</t>
  </si>
  <si>
    <t>Выполнить ремонт кровли</t>
  </si>
  <si>
    <t>Изоляторы</t>
  </si>
  <si>
    <t>Водоэмульсионная краска</t>
  </si>
  <si>
    <t>Валики</t>
  </si>
  <si>
    <t>ТП-388 г.Тюмень</t>
  </si>
  <si>
    <t>Закрыть кабельный канал железом</t>
  </si>
  <si>
    <t>Закрыть шторкой жалюзи</t>
  </si>
  <si>
    <t xml:space="preserve">Ревизию освещения в помещении РУ </t>
  </si>
  <si>
    <t>Установить огнезащитную перегородку между кабиной трансформатора и РУ-0,4 кВ</t>
  </si>
  <si>
    <t>Заменить ящик с песком и совком.</t>
  </si>
  <si>
    <t>Закрыть шторкой жалюзи.</t>
  </si>
  <si>
    <t>Выполнить ревизию освещения в кабине трансформатора</t>
  </si>
  <si>
    <t>Выполнить ремонт строительной части ТП</t>
  </si>
  <si>
    <t>Ящик</t>
  </si>
  <si>
    <t>Шторки</t>
  </si>
  <si>
    <t>Песок</t>
  </si>
  <si>
    <t>Сталь листовая</t>
  </si>
  <si>
    <t>ТП-616 г.Тюмень</t>
  </si>
  <si>
    <t>Заменить дугогасительные камеры в яч.№5,6</t>
  </si>
  <si>
    <t>Замена рубильников РПС в яч.5</t>
  </si>
  <si>
    <t>Закрыть проем между ячейками №3,5</t>
  </si>
  <si>
    <t>Замена шарниров на входных дверях</t>
  </si>
  <si>
    <t>Закрыть кабельный приямок</t>
  </si>
  <si>
    <t>Установить запоры на входные двери кабины трансформатора</t>
  </si>
  <si>
    <t>Укомплектовать совком ящик с песком.</t>
  </si>
  <si>
    <t>ТП-865 г.Тюмень</t>
  </si>
  <si>
    <t>Замена выключателя освещения и ревизия освещения</t>
  </si>
  <si>
    <t>Ремонт освещения в помещении РУ, установить выключатель</t>
  </si>
  <si>
    <t>Закрыть жалюзи лестовым железом 1,2мм</t>
  </si>
  <si>
    <t>Сталь листовая 3см</t>
  </si>
  <si>
    <t xml:space="preserve">Полоса стальная </t>
  </si>
  <si>
    <t>ТП-870 г.Тюмень</t>
  </si>
  <si>
    <t>Смотровые стекла на ячейки</t>
  </si>
  <si>
    <t>Замена РВ на ВНР-10  яч.№ 4,5</t>
  </si>
  <si>
    <t>Оркстекло</t>
  </si>
  <si>
    <t>ТП-894 г.Тюмень</t>
  </si>
  <si>
    <t>Смотровые стекла</t>
  </si>
  <si>
    <t>Ремонт освещения в помещении РУ и установить выключатель</t>
  </si>
  <si>
    <t>Установить фальшпанель  яч.№5</t>
  </si>
  <si>
    <t>Закрыть кабельный канал 3мм</t>
  </si>
  <si>
    <t>Укомлектовка ТП средствами пожаротушения (совок)</t>
  </si>
  <si>
    <t>Панель ЩО- 70-95</t>
  </si>
  <si>
    <t>Средства пожаротушения (совок)</t>
  </si>
  <si>
    <t>ТП-584 г.Тюмень</t>
  </si>
  <si>
    <t>Ремонт освещения в помещении РУ, замена выключателя</t>
  </si>
  <si>
    <t>Устанока запирающих устройств</t>
  </si>
  <si>
    <t>Установка смотровых стекол</t>
  </si>
  <si>
    <t>установка изоляционных колпачков</t>
  </si>
  <si>
    <t>замена однолинейной схемы</t>
  </si>
  <si>
    <t>Нанесение знаков электробезопасности</t>
  </si>
  <si>
    <t>Обновление диспетчерских наименований на фидерах РУ</t>
  </si>
  <si>
    <t>Ремонт освещения в помещении трансформатора, замена выключателя</t>
  </si>
  <si>
    <t>Укомлектовка ТП средствами пожаротушения (покраска, досыпка песка)</t>
  </si>
  <si>
    <t>Покраска барьера, замена знака эл. Безопасности</t>
  </si>
  <si>
    <t>выключатель одноклавишный</t>
  </si>
  <si>
    <t>ТП-597 г.Тюмень</t>
  </si>
  <si>
    <t>Обновление диспетчерских наименований на ячейках РУ</t>
  </si>
  <si>
    <t>ТП-598 г.Тюмень</t>
  </si>
  <si>
    <t>ТП-613 г.Тюмень</t>
  </si>
  <si>
    <t>ТП-622 г.Тюмень</t>
  </si>
  <si>
    <t>ТП-633 г.Тюмень</t>
  </si>
  <si>
    <t>ТП-649 г.Тюмень</t>
  </si>
  <si>
    <t>ТП-657 г.Тюмень</t>
  </si>
  <si>
    <t>ТП-660 г.Тюмень</t>
  </si>
  <si>
    <t>установить гибкую связь двери</t>
  </si>
  <si>
    <t>Сталь листовая 3мм</t>
  </si>
  <si>
    <t>провод МГ-50</t>
  </si>
  <si>
    <t>кабельный наконечник</t>
  </si>
  <si>
    <t>ТП-667 г.Тюмень</t>
  </si>
  <si>
    <t>Укомлектовка ТП средствами пожаротушения (ящик, совок, песок)</t>
  </si>
  <si>
    <t>Ящик для песка</t>
  </si>
  <si>
    <t>ТП-672 г.Тюмень</t>
  </si>
  <si>
    <t>ТП-674 г.Тюмень</t>
  </si>
  <si>
    <t>ТП-676 г.Тюмень</t>
  </si>
  <si>
    <t>ТП-677 г.Тюмень</t>
  </si>
  <si>
    <t>ТП-678 г.Тюмень</t>
  </si>
  <si>
    <t>ТП-484 г.Тюмень</t>
  </si>
  <si>
    <t>замена ВНР-10  (в сторону ТП-418, ТП-286, Тр-1, Тр-2)</t>
  </si>
  <si>
    <t>ТП-664 г.Тюмень</t>
  </si>
  <si>
    <t>ТП-729 г.Тюмень</t>
  </si>
  <si>
    <t>ТП-736 г.Тюмень</t>
  </si>
  <si>
    <t>ТП-771 г.Тюмень</t>
  </si>
  <si>
    <t>ТП-772 г.Тюмень</t>
  </si>
  <si>
    <t>ТП-868 г.Тюмень</t>
  </si>
  <si>
    <t>ТП-893 г.Тюмень</t>
  </si>
  <si>
    <t>ТП-164 г.Тюмень</t>
  </si>
  <si>
    <t>ТП-286 г.Тюмень</t>
  </si>
  <si>
    <t>ТП-439 г.Тюмень</t>
  </si>
  <si>
    <t>ТП-446 г.Тюмень</t>
  </si>
  <si>
    <t>ТП-459 г.Тюмень</t>
  </si>
  <si>
    <t>ТП-468 г.Тюмень</t>
  </si>
  <si>
    <t>ТП-470 г.Тюмень</t>
  </si>
  <si>
    <t>ТП-487 г.Тюмень</t>
  </si>
  <si>
    <t>ТП-642 г.Тюмень</t>
  </si>
  <si>
    <t>ТП-24в г.Тюмень</t>
  </si>
  <si>
    <t>РП-39 г.Тюмень</t>
  </si>
  <si>
    <t>Обновить диспетчерские надписи</t>
  </si>
  <si>
    <t>РП-29 г.Тюмень</t>
  </si>
  <si>
    <t xml:space="preserve">Закрыть кабельный канал </t>
  </si>
  <si>
    <t>ТП-507 г.Тюмень</t>
  </si>
  <si>
    <t>Зажелезнить полы</t>
  </si>
  <si>
    <t>Грунтовка</t>
  </si>
  <si>
    <t>ТП-512 г.Тюмень</t>
  </si>
  <si>
    <t>ТП-515 г.Тюмень</t>
  </si>
  <si>
    <t>ТП-524 г.Тюмень</t>
  </si>
  <si>
    <t>ТП-565 г.Тюмень</t>
  </si>
  <si>
    <t>ТП-570 г.Тюмень</t>
  </si>
  <si>
    <t>Проложить КЛ-0,4 кВ согласно правил (убрать с вентиляционной решетки и крыши)</t>
  </si>
  <si>
    <t>Заделать трещину в РУ</t>
  </si>
  <si>
    <t>Пена монтажная</t>
  </si>
  <si>
    <t>ТП-575 г.Тюмень</t>
  </si>
  <si>
    <t>ТП-581 г.Тюмень</t>
  </si>
  <si>
    <t>ТП-682 г.Тюмень</t>
  </si>
  <si>
    <t>ТП-685 г.Тюмень</t>
  </si>
  <si>
    <t>ТП-687 г.Тюмень</t>
  </si>
  <si>
    <t>Выполнить гибкую связь на входных дверях</t>
  </si>
  <si>
    <t>Провод многожильный медный D8мм</t>
  </si>
  <si>
    <t>ТП-701 г.Тюмень</t>
  </si>
  <si>
    <t xml:space="preserve">Устранить причину не закрывания дверей ячейки №5 </t>
  </si>
  <si>
    <t>Масло трансформаторное</t>
  </si>
  <si>
    <t>ТП-693 г.Тюмень</t>
  </si>
  <si>
    <t>Дверные шарниры</t>
  </si>
  <si>
    <t>ТП-711 г.Тюмень</t>
  </si>
  <si>
    <t>Установить ручки привода изолчциооными колпачками</t>
  </si>
  <si>
    <t>Вывизию ремонт освещения в кабине трансформатора</t>
  </si>
  <si>
    <t>ТП-722 г.Тюмень</t>
  </si>
  <si>
    <t>ТП-734 г.Тюмень</t>
  </si>
  <si>
    <t>ТП-762 г.Тюмень</t>
  </si>
  <si>
    <t xml:space="preserve">Ремонтя освещения в помещении РУ </t>
  </si>
  <si>
    <t>Ремонт освещения в кабине трансформатора</t>
  </si>
  <si>
    <t>Установить на входные двери антивандальную защиту</t>
  </si>
  <si>
    <t>Труба D 219/8</t>
  </si>
  <si>
    <t>РП-33 г.Тюмень</t>
  </si>
  <si>
    <t>Укомплектовать ячейки надежнозапирающими устройствами</t>
  </si>
  <si>
    <t>Ревизия освещения в кабине трансформатора</t>
  </si>
  <si>
    <t xml:space="preserve"> Укомплектовать ящик с песком совком</t>
  </si>
  <si>
    <t>Укомплектовать ящик с песком совком</t>
  </si>
  <si>
    <t>РП-32  г.Тюмень</t>
  </si>
  <si>
    <t>Надежнозапирающие устройства</t>
  </si>
  <si>
    <t>РП-43  г.Тюмень</t>
  </si>
  <si>
    <t>ТП-898 г.Тюмень</t>
  </si>
  <si>
    <t>РП-18 г.Тюмень</t>
  </si>
  <si>
    <t>Выполнить монтаж вводного автомата в яч.№1 РУ-0,4 кВ.</t>
  </si>
  <si>
    <r>
      <t>Замена ВН-16 на ВНР-10   яч.</t>
    </r>
    <r>
      <rPr>
        <i/>
        <sz val="11"/>
        <color indexed="8"/>
        <rFont val="Arial"/>
        <family val="2"/>
      </rPr>
      <t>№3,4,6</t>
    </r>
  </si>
  <si>
    <r>
      <t>Упорядочить вторичные цепи и кабель яч.</t>
    </r>
    <r>
      <rPr>
        <i/>
        <sz val="11"/>
        <color indexed="8"/>
        <rFont val="Arial"/>
        <family val="2"/>
      </rPr>
      <t xml:space="preserve"> 1</t>
    </r>
  </si>
  <si>
    <t>ТП, РП-10/0,4кВ</t>
  </si>
  <si>
    <t>Приложение № 1-3.</t>
  </si>
  <si>
    <t>Строительная часть ТП, РП-10/0,4кВ</t>
  </si>
  <si>
    <t>Приложение № 1-4.</t>
  </si>
  <si>
    <t>Строительная часть РП-57, в квартале  ул.М.Тореза Инв.ном.000000013386</t>
  </si>
  <si>
    <t>кол-во</t>
  </si>
  <si>
    <t>Очистка территории от мусора</t>
  </si>
  <si>
    <t>Устройство сливов и парапетов из оцинкованной стали</t>
  </si>
  <si>
    <t>Просушка кровли</t>
  </si>
  <si>
    <t>Смена рулонной кровли на наплавляемое покрытие</t>
  </si>
  <si>
    <t>Подрезка дверных полотен</t>
  </si>
  <si>
    <t>Устройство нижнего ребра жесткости (уголок 45х45х4)</t>
  </si>
  <si>
    <t>т</t>
  </si>
  <si>
    <t>Изготовление шарнира</t>
  </si>
  <si>
    <t>Смена дверных приборов (шарнир)</t>
  </si>
  <si>
    <t>Зачистка дверей и решеток под покраску</t>
  </si>
  <si>
    <t>Окраска металлических дверей и решеток за 2 раза</t>
  </si>
  <si>
    <t>Восстановление герметизации стен монтажной пеной</t>
  </si>
  <si>
    <t>Однослойная штукатурка стен</t>
  </si>
  <si>
    <t>Шпатлевка фасадов по штукатурке</t>
  </si>
  <si>
    <t>Окраска фасадов по подготовленной поверхности</t>
  </si>
  <si>
    <t>Изготовление люков кабельных каналов  (толщ.4мм)</t>
  </si>
  <si>
    <t>Установка люков кабельных каналов</t>
  </si>
  <si>
    <t>Покраска люков кабельных каналов</t>
  </si>
  <si>
    <t>Устройство бетонной стяжки в  РУ-10</t>
  </si>
  <si>
    <t>Изготовление и монтаж вентиляционной решетки</t>
  </si>
  <si>
    <t>Установка а/ц перегородки</t>
  </si>
  <si>
    <t xml:space="preserve">Строительная часть ТП-8В  п.Винзили </t>
  </si>
  <si>
    <t>Восстановление кирпичной кладки на парапете</t>
  </si>
  <si>
    <t>и3</t>
  </si>
  <si>
    <t>Устройство обмазочной пароизоляции в 2 слоя</t>
  </si>
  <si>
    <t>Изготовление антивандальной защиты (резка труб)</t>
  </si>
  <si>
    <t>Установка антивандальной защиты</t>
  </si>
  <si>
    <t>Разборка дверных проемов</t>
  </si>
  <si>
    <t xml:space="preserve">Изготовление дверных проемов </t>
  </si>
  <si>
    <t>Установка дверных проемов площ. более 2,5м3</t>
  </si>
  <si>
    <t>Устройство бетонной отмостки (толщ. 10мм)</t>
  </si>
  <si>
    <t>Щебеночная подготовка под отмостку</t>
  </si>
  <si>
    <t xml:space="preserve">Покрытие бетона полиэтиленовой пленкой </t>
  </si>
  <si>
    <t>Устройство бетонной стяжки в ТР-1</t>
  </si>
  <si>
    <t>Строительная часть ТП-20  п.Винзили, ул.Гагарина Инв.ном.000000014107</t>
  </si>
  <si>
    <t>Демонтаж трансформатора</t>
  </si>
  <si>
    <t>Монтаж трансформатора</t>
  </si>
  <si>
    <t>Устройство щебеночного основания  в ТР-1</t>
  </si>
  <si>
    <t>Устройство бетонной стяжки в ТР-1, ТР-2, РУ-10</t>
  </si>
  <si>
    <t>Заделка отверстий в стене площадью до 0,2м2</t>
  </si>
  <si>
    <t>Усиление стен стальными обоймами (уголок 100х100х7мм)</t>
  </si>
  <si>
    <t>Устройство направляющих в ТР-1, ТР-2(швеллер 18)</t>
  </si>
  <si>
    <t>Строительная часть ТП-24, ул.Энергетиков,36, стр.1 Инв.ном.000000014511</t>
  </si>
  <si>
    <t>Изготовление антивандальной защиты</t>
  </si>
  <si>
    <t>Строительная часть ТП-291, ул.Республики,155-Б, стр.1 Инв.ном.000000014384</t>
  </si>
  <si>
    <t>Штукатурка откосов</t>
  </si>
  <si>
    <t>Строительная часть ТП-293, ул.Севастопольская,23, стр.1 Инв.ном.000000014425</t>
  </si>
  <si>
    <t>Строительная часть ТП-494, ул.Холодильная,73-А, стр.1 Инв.ном.000000014474</t>
  </si>
  <si>
    <t>Устройство бетонной стяжки в  РУ-10, РУ-0,4</t>
  </si>
  <si>
    <t>Строительная часть ТП-636, ул.Гагарина,42 п. ММС Инв.ном.000001316031</t>
  </si>
  <si>
    <t>Устройство бетонной стяжки в ТР-1, ТР-2, РУ-10, РУ-0,4</t>
  </si>
  <si>
    <t>Строительная часть ТП-653 ул.Широтная,61 стр.2 Инв.ном.000000014497</t>
  </si>
  <si>
    <t>Строительная часть ТП-656 ул.Широтная,25 стр.1 Инв.ном.000000014493</t>
  </si>
  <si>
    <t>Кабельный канал от ПС "Загородная" в сторону ул.50 лет Октября</t>
  </si>
  <si>
    <t xml:space="preserve">Очистка территории от мусора </t>
  </si>
  <si>
    <t>Очистка территории от поросли</t>
  </si>
  <si>
    <t>Демонтаж плит покрытий кабельного канала</t>
  </si>
  <si>
    <t>Монтаж плит покрытий кабельного канала</t>
  </si>
  <si>
    <t>Демонтаж  лотков кабельного канала</t>
  </si>
  <si>
    <t>м3/шт</t>
  </si>
  <si>
    <t>3,9/5</t>
  </si>
  <si>
    <t>Монтаж  лотков кабельного канала</t>
  </si>
  <si>
    <t>Монтаж м/конструкций под оборудование (швеллер 14)</t>
  </si>
  <si>
    <t>Монтаж м/конструкций под оборудование (уголок 45х45х4)</t>
  </si>
  <si>
    <t>Восстановление герметизациистыков монтажной пеной</t>
  </si>
  <si>
    <t>Укладка бетона по перекрытию</t>
  </si>
  <si>
    <t>Демонтаж кабеля (вес 1 м. до 9 кг) в лотках</t>
  </si>
  <si>
    <t>Монтаж кабеля (вес 1 м. до 9 кг) в лотках</t>
  </si>
  <si>
    <t>РП-29 инв.№006748</t>
  </si>
  <si>
    <t>Строительная часть ТП-297 (инв.№006639)</t>
  </si>
  <si>
    <t>Строительная часть ТП-323 (инв.№006641)</t>
  </si>
  <si>
    <t>Строительная часть ТП-324 (инв.№006642)</t>
  </si>
  <si>
    <t>Строительная часть ТП-686 (инв.№006670)</t>
  </si>
  <si>
    <t>Строительная часть ТП-782 (инв.№006759)</t>
  </si>
  <si>
    <t>Строительная часть ТП-784 (инв.№006700)</t>
  </si>
  <si>
    <t>Строительная часть ТП-829 (инв.№006773)</t>
  </si>
  <si>
    <t>Строительная часть ТП-842 (инв.№006711)</t>
  </si>
  <si>
    <t>Строительная часть ТП-861 (инв.№006714)</t>
  </si>
  <si>
    <t>Строительная часть ТП-864 (инв.№006717)</t>
  </si>
  <si>
    <t>Строительная часть ТП-865 (инв.№006718)</t>
  </si>
  <si>
    <t>Строительная часть ТП-881 (инв.№006725)</t>
  </si>
  <si>
    <t>Строительная часть ТП-893 (инв.№006729)</t>
  </si>
  <si>
    <t>Строительная часть ТП-894 (инв.№006730)</t>
  </si>
  <si>
    <t>Строительная часть ТП-898 (инв.№006734)</t>
  </si>
  <si>
    <t>Строительная часть ТП-901 (инв.№006737)</t>
  </si>
  <si>
    <t>Строительная часть ТП-902 (инв.№006738)</t>
  </si>
  <si>
    <t xml:space="preserve">Строительная часть ТП-909 Инв.ном.006743 </t>
  </si>
  <si>
    <t>Строительная часть ТП-954 (инв.№006775)</t>
  </si>
  <si>
    <t>Дефектные ведомости на капитальный ремонт 
(г.Тюмень и Тюменский район)</t>
  </si>
  <si>
    <t>ТП-2 фид. "Город"</t>
  </si>
  <si>
    <t xml:space="preserve">Замена ж/б приставки </t>
  </si>
  <si>
    <t>Демонтаж опор одностоечных</t>
  </si>
  <si>
    <t>Демонтаж опор с подкосом</t>
  </si>
  <si>
    <t>ТП-10Т фид. "Поселок"</t>
  </si>
  <si>
    <t>ТП-89 фид. "Кузнецова"</t>
  </si>
  <si>
    <t>ТП-471 фид. "Республиканец"</t>
  </si>
  <si>
    <t>ТП-942 фид. "Московский тракт"</t>
  </si>
  <si>
    <t>ТП-1589 фид. "Павлова"</t>
  </si>
  <si>
    <t>Ревизия освещения в помещении РУ (демонтаж не исполой проводки)</t>
  </si>
  <si>
    <t>РП-19 фид. "Менжинского"</t>
  </si>
  <si>
    <t>п\п</t>
  </si>
  <si>
    <t>ТП-1 фид. "Свободы"</t>
  </si>
  <si>
    <t>ТП-36 фид. "Рейдовый"</t>
  </si>
  <si>
    <t>ТП-118 фид. "Н. Чаплина"</t>
  </si>
  <si>
    <t>Правка опорд</t>
  </si>
  <si>
    <t>ТП-279 фид. "Курортный"</t>
  </si>
  <si>
    <t>ТП-329 фид. "Город"</t>
  </si>
  <si>
    <t>Демонтаж опор с укосом</t>
  </si>
  <si>
    <t>ТП-384 фид. "Молодогвардейцев"</t>
  </si>
  <si>
    <t>ТП-411 фид. "Шмидта"</t>
  </si>
  <si>
    <t>ТП-413 фид. "Город"</t>
  </si>
  <si>
    <t>ТП-517 фид. "Город"</t>
  </si>
  <si>
    <t>ТП-619 фид. "Город"</t>
  </si>
  <si>
    <t>ТП-774 фид. "Левая сторона"</t>
  </si>
  <si>
    <t>ТП-1082 фид. "Морская"</t>
  </si>
  <si>
    <t>Демонтаж/монтаж провода СИП 4х16</t>
  </si>
  <si>
    <t>ТП-1203 фид. "Совхозная"</t>
  </si>
  <si>
    <t xml:space="preserve">ж/б опоры </t>
  </si>
  <si>
    <t>ТП-1203 фид. "Агеева"</t>
  </si>
  <si>
    <t>фид. "Торфомассив" отпайка на СНТ "Липовый остров"</t>
  </si>
  <si>
    <t xml:space="preserve">фид. "Водопровод" отпайка на Крысова </t>
  </si>
  <si>
    <t>Приложение № 1-2.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</si>
</sst>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.00_р_."/>
    <numFmt numFmtId="174" formatCode="0.000"/>
    <numFmt numFmtId="175" formatCode="#,##0.0_р_."/>
    <numFmt numFmtId="176" formatCode="0.0"/>
    <numFmt numFmtId="177" formatCode="0.0000"/>
    <numFmt numFmtId="178" formatCode="#,##0.000"/>
    <numFmt numFmtId="179" formatCode="[$-FC19]d\ mmmm\ yyyy\ &quot;г.&quot;"/>
    <numFmt numFmtId="180" formatCode="#,##0_р_."/>
    <numFmt numFmtId="181" formatCode="#,##0.000_р_.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Arial Cyr"/>
      <family val="2"/>
    </font>
    <font>
      <b/>
      <sz val="13"/>
      <name val="Arial"/>
      <family val="2"/>
    </font>
    <font>
      <b/>
      <sz val="11"/>
      <name val="Arial Cyr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i/>
      <sz val="11"/>
      <color theme="1"/>
      <name val="Arial Cyr"/>
      <family val="2"/>
    </font>
    <font>
      <b/>
      <i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8" fillId="0" borderId="0" xfId="0" applyFont="1" applyBorder="1" applyAlignment="1">
      <alignment horizontal="right" vertical="center"/>
    </xf>
    <xf numFmtId="0" fontId="58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5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left"/>
    </xf>
    <xf numFmtId="0" fontId="5" fillId="32" borderId="10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left"/>
    </xf>
    <xf numFmtId="0" fontId="6" fillId="32" borderId="11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left"/>
    </xf>
    <xf numFmtId="0" fontId="5" fillId="32" borderId="11" xfId="0" applyFont="1" applyFill="1" applyBorder="1" applyAlignment="1">
      <alignment/>
    </xf>
    <xf numFmtId="0" fontId="6" fillId="32" borderId="11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3" fillId="32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58" fillId="0" borderId="0" xfId="0" applyFont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180" fontId="5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74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11" xfId="0" applyFont="1" applyBorder="1" applyAlignment="1">
      <alignment wrapText="1"/>
    </xf>
    <xf numFmtId="0" fontId="11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53" applyFont="1" applyBorder="1" applyAlignment="1">
      <alignment horizontal="left"/>
      <protection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1" xfId="53" applyFont="1" applyBorder="1" applyAlignment="1">
      <alignment/>
      <protection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2" fontId="5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59" fillId="0" borderId="11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59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11" xfId="53" applyFont="1" applyFill="1" applyBorder="1" applyAlignment="1">
      <alignment vertical="center"/>
      <protection/>
    </xf>
    <xf numFmtId="0" fontId="6" fillId="0" borderId="11" xfId="53" applyFont="1" applyBorder="1" applyAlignment="1">
      <alignment vertical="center"/>
      <protection/>
    </xf>
    <xf numFmtId="0" fontId="59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left" vertical="center"/>
    </xf>
    <xf numFmtId="0" fontId="6" fillId="0" borderId="11" xfId="53" applyFont="1" applyBorder="1" applyAlignment="1">
      <alignment horizontal="left" vertical="center"/>
      <protection/>
    </xf>
    <xf numFmtId="0" fontId="6" fillId="0" borderId="11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180" fontId="5" fillId="0" borderId="11" xfId="0" applyNumberFormat="1" applyFont="1" applyBorder="1" applyAlignment="1">
      <alignment horizontal="center"/>
    </xf>
    <xf numFmtId="181" fontId="5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11" xfId="53" applyFont="1" applyFill="1" applyBorder="1" applyAlignment="1">
      <alignment/>
      <protection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49" fontId="5" fillId="0" borderId="16" xfId="0" applyNumberFormat="1" applyFont="1" applyBorder="1" applyAlignment="1">
      <alignment horizont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left" wrapText="1"/>
    </xf>
    <xf numFmtId="0" fontId="60" fillId="0" borderId="0" xfId="0" applyFont="1" applyAlignment="1">
      <alignment horizontal="left"/>
    </xf>
    <xf numFmtId="0" fontId="61" fillId="0" borderId="11" xfId="0" applyNumberFormat="1" applyFont="1" applyBorder="1" applyAlignment="1">
      <alignment horizontal="center" vertical="center" wrapText="1"/>
    </xf>
    <xf numFmtId="0" fontId="59" fillId="0" borderId="11" xfId="0" applyNumberFormat="1" applyFont="1" applyBorder="1" applyAlignment="1">
      <alignment horizontal="center" vertical="center" wrapText="1"/>
    </xf>
    <xf numFmtId="0" fontId="59" fillId="0" borderId="0" xfId="0" applyNumberFormat="1" applyFont="1" applyAlignment="1">
      <alignment horizontal="center" vertical="center" wrapText="1"/>
    </xf>
    <xf numFmtId="0" fontId="59" fillId="0" borderId="11" xfId="0" applyNumberFormat="1" applyFont="1" applyBorder="1" applyAlignment="1">
      <alignment horizontal="left" vertical="center" wrapText="1"/>
    </xf>
    <xf numFmtId="0" fontId="59" fillId="0" borderId="16" xfId="0" applyNumberFormat="1" applyFont="1" applyFill="1" applyBorder="1" applyAlignment="1">
      <alignment horizontal="center" vertical="center" wrapText="1"/>
    </xf>
    <xf numFmtId="0" fontId="59" fillId="0" borderId="11" xfId="0" applyNumberFormat="1" applyFont="1" applyFill="1" applyBorder="1" applyAlignment="1">
      <alignment horizontal="center" vertical="center" wrapText="1"/>
    </xf>
    <xf numFmtId="0" fontId="59" fillId="0" borderId="0" xfId="0" applyNumberFormat="1" applyFont="1" applyAlignment="1">
      <alignment horizontal="left" vertical="center" wrapText="1"/>
    </xf>
    <xf numFmtId="0" fontId="59" fillId="0" borderId="0" xfId="0" applyNumberFormat="1" applyFont="1" applyBorder="1" applyAlignment="1">
      <alignment horizontal="left" vertical="center" wrapText="1"/>
    </xf>
    <xf numFmtId="0" fontId="59" fillId="0" borderId="0" xfId="0" applyNumberFormat="1" applyFont="1" applyBorder="1" applyAlignment="1">
      <alignment horizontal="center" vertical="center" wrapText="1"/>
    </xf>
    <xf numFmtId="0" fontId="59" fillId="0" borderId="18" xfId="0" applyNumberFormat="1" applyFont="1" applyBorder="1" applyAlignment="1">
      <alignment horizontal="center" vertical="center" wrapText="1"/>
    </xf>
    <xf numFmtId="0" fontId="59" fillId="0" borderId="17" xfId="0" applyNumberFormat="1" applyFont="1" applyBorder="1" applyAlignment="1">
      <alignment horizontal="center" vertical="center" wrapText="1"/>
    </xf>
    <xf numFmtId="0" fontId="59" fillId="0" borderId="16" xfId="0" applyNumberFormat="1" applyFont="1" applyBorder="1" applyAlignment="1">
      <alignment horizontal="center" vertical="center" wrapText="1"/>
    </xf>
    <xf numFmtId="0" fontId="59" fillId="0" borderId="11" xfId="0" applyNumberFormat="1" applyFont="1" applyFill="1" applyBorder="1" applyAlignment="1">
      <alignment horizontal="left" vertical="center" wrapText="1"/>
    </xf>
    <xf numFmtId="0" fontId="59" fillId="0" borderId="0" xfId="0" applyNumberFormat="1" applyFont="1" applyFill="1" applyBorder="1" applyAlignment="1">
      <alignment horizontal="left" vertical="center" wrapText="1"/>
    </xf>
    <xf numFmtId="0" fontId="59" fillId="0" borderId="0" xfId="0" applyNumberFormat="1" applyFont="1" applyFill="1" applyBorder="1" applyAlignment="1">
      <alignment horizontal="center" vertical="center" wrapText="1"/>
    </xf>
    <xf numFmtId="0" fontId="59" fillId="0" borderId="12" xfId="0" applyNumberFormat="1" applyFont="1" applyFill="1" applyBorder="1" applyAlignment="1">
      <alignment horizontal="left" vertical="center" wrapText="1"/>
    </xf>
    <xf numFmtId="0" fontId="59" fillId="0" borderId="11" xfId="0" applyNumberFormat="1" applyFont="1" applyFill="1" applyBorder="1" applyAlignment="1">
      <alignment wrapText="1"/>
    </xf>
    <xf numFmtId="0" fontId="59" fillId="0" borderId="0" xfId="0" applyNumberFormat="1" applyFont="1" applyFill="1" applyBorder="1" applyAlignment="1">
      <alignment wrapText="1"/>
    </xf>
    <xf numFmtId="0" fontId="61" fillId="0" borderId="11" xfId="0" applyNumberFormat="1" applyFont="1" applyFill="1" applyBorder="1" applyAlignment="1">
      <alignment horizontal="center" vertical="center" wrapText="1"/>
    </xf>
    <xf numFmtId="0" fontId="61" fillId="0" borderId="16" xfId="0" applyNumberFormat="1" applyFont="1" applyBorder="1" applyAlignment="1">
      <alignment horizontal="center" vertical="center" wrapText="1"/>
    </xf>
    <xf numFmtId="0" fontId="59" fillId="0" borderId="12" xfId="0" applyNumberFormat="1" applyFont="1" applyFill="1" applyBorder="1" applyAlignment="1">
      <alignment wrapText="1"/>
    </xf>
    <xf numFmtId="0" fontId="59" fillId="0" borderId="0" xfId="0" applyNumberFormat="1" applyFont="1" applyFill="1" applyAlignment="1">
      <alignment wrapText="1"/>
    </xf>
    <xf numFmtId="0" fontId="59" fillId="32" borderId="11" xfId="0" applyNumberFormat="1" applyFont="1" applyFill="1" applyBorder="1" applyAlignment="1">
      <alignment horizontal="center" vertical="center" wrapText="1"/>
    </xf>
    <xf numFmtId="0" fontId="62" fillId="0" borderId="11" xfId="0" applyNumberFormat="1" applyFont="1" applyBorder="1" applyAlignment="1">
      <alignment horizontal="center" vertical="center" wrapText="1"/>
    </xf>
    <xf numFmtId="0" fontId="63" fillId="0" borderId="11" xfId="0" applyNumberFormat="1" applyFont="1" applyBorder="1" applyAlignment="1">
      <alignment horizontal="center" vertical="center" wrapText="1"/>
    </xf>
    <xf numFmtId="0" fontId="63" fillId="0" borderId="11" xfId="0" applyNumberFormat="1" applyFont="1" applyBorder="1" applyAlignment="1">
      <alignment vertical="center" wrapText="1"/>
    </xf>
    <xf numFmtId="0" fontId="59" fillId="0" borderId="17" xfId="0" applyNumberFormat="1" applyFont="1" applyBorder="1" applyAlignment="1">
      <alignment horizontal="left" vertical="center" wrapText="1"/>
    </xf>
    <xf numFmtId="0" fontId="59" fillId="0" borderId="11" xfId="0" applyNumberFormat="1" applyFont="1" applyBorder="1" applyAlignment="1">
      <alignment horizontal="center" vertical="top" wrapText="1"/>
    </xf>
    <xf numFmtId="0" fontId="59" fillId="0" borderId="11" xfId="0" applyNumberFormat="1" applyFont="1" applyBorder="1" applyAlignment="1">
      <alignment horizontal="left" vertical="top" wrapText="1"/>
    </xf>
    <xf numFmtId="0" fontId="59" fillId="0" borderId="16" xfId="0" applyNumberFormat="1" applyFont="1" applyFill="1" applyBorder="1" applyAlignment="1">
      <alignment horizontal="center" vertical="top" wrapText="1"/>
    </xf>
    <xf numFmtId="0" fontId="59" fillId="0" borderId="11" xfId="0" applyNumberFormat="1" applyFont="1" applyFill="1" applyBorder="1" applyAlignment="1">
      <alignment horizontal="center" vertical="top" wrapText="1"/>
    </xf>
    <xf numFmtId="0" fontId="59" fillId="0" borderId="0" xfId="0" applyNumberFormat="1" applyFont="1" applyAlignment="1">
      <alignment horizontal="left" vertical="top" wrapText="1"/>
    </xf>
    <xf numFmtId="0" fontId="59" fillId="0" borderId="11" xfId="0" applyNumberFormat="1" applyFont="1" applyBorder="1" applyAlignment="1">
      <alignment wrapText="1"/>
    </xf>
    <xf numFmtId="0" fontId="59" fillId="0" borderId="11" xfId="0" applyNumberFormat="1" applyFont="1" applyFill="1" applyBorder="1" applyAlignment="1">
      <alignment vertical="top" wrapText="1"/>
    </xf>
    <xf numFmtId="0" fontId="59" fillId="0" borderId="17" xfId="0" applyNumberFormat="1" applyFont="1" applyFill="1" applyBorder="1" applyAlignment="1">
      <alignment horizontal="left" vertical="top" wrapText="1"/>
    </xf>
    <xf numFmtId="0" fontId="59" fillId="0" borderId="11" xfId="0" applyNumberFormat="1" applyFont="1" applyFill="1" applyBorder="1" applyAlignment="1">
      <alignment horizontal="left" vertical="top" wrapText="1"/>
    </xf>
    <xf numFmtId="0" fontId="59" fillId="0" borderId="18" xfId="0" applyNumberFormat="1" applyFont="1" applyFill="1" applyBorder="1" applyAlignment="1">
      <alignment horizontal="center" vertical="top" wrapText="1"/>
    </xf>
    <xf numFmtId="0" fontId="59" fillId="0" borderId="0" xfId="0" applyNumberFormat="1" applyFont="1" applyBorder="1" applyAlignment="1">
      <alignment horizontal="center" vertical="top" wrapText="1"/>
    </xf>
    <xf numFmtId="0" fontId="59" fillId="0" borderId="0" xfId="0" applyNumberFormat="1" applyFont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vertical="top" wrapText="1"/>
    </xf>
    <xf numFmtId="0" fontId="5" fillId="0" borderId="0" xfId="0" applyNumberFormat="1" applyFont="1" applyFill="1" applyAlignment="1">
      <alignment vertical="top" wrapText="1"/>
    </xf>
    <xf numFmtId="0" fontId="59" fillId="0" borderId="0" xfId="0" applyNumberFormat="1" applyFont="1" applyBorder="1" applyAlignment="1">
      <alignment wrapText="1"/>
    </xf>
    <xf numFmtId="0" fontId="59" fillId="0" borderId="18" xfId="0" applyNumberFormat="1" applyFont="1" applyFill="1" applyBorder="1" applyAlignment="1">
      <alignment wrapText="1"/>
    </xf>
    <xf numFmtId="0" fontId="59" fillId="0" borderId="19" xfId="0" applyNumberFormat="1" applyFont="1" applyBorder="1" applyAlignment="1">
      <alignment horizontal="left" vertical="center" wrapText="1"/>
    </xf>
    <xf numFmtId="0" fontId="61" fillId="0" borderId="10" xfId="0" applyNumberFormat="1" applyFont="1" applyBorder="1" applyAlignment="1">
      <alignment horizontal="center" vertical="center" wrapText="1"/>
    </xf>
    <xf numFmtId="0" fontId="59" fillId="0" borderId="12" xfId="0" applyNumberFormat="1" applyFont="1" applyBorder="1" applyAlignment="1">
      <alignment horizontal="left" vertical="center" wrapText="1"/>
    </xf>
    <xf numFmtId="0" fontId="59" fillId="32" borderId="11" xfId="0" applyNumberFormat="1" applyFont="1" applyFill="1" applyBorder="1" applyAlignment="1">
      <alignment wrapText="1"/>
    </xf>
    <xf numFmtId="0" fontId="63" fillId="0" borderId="11" xfId="0" applyNumberFormat="1" applyFont="1" applyFill="1" applyBorder="1" applyAlignment="1">
      <alignment vertical="center" wrapText="1"/>
    </xf>
    <xf numFmtId="0" fontId="63" fillId="0" borderId="15" xfId="0" applyNumberFormat="1" applyFont="1" applyFill="1" applyBorder="1" applyAlignment="1">
      <alignment vertical="center" wrapText="1"/>
    </xf>
    <xf numFmtId="0" fontId="59" fillId="0" borderId="17" xfId="0" applyNumberFormat="1" applyFont="1" applyFill="1" applyBorder="1" applyAlignment="1">
      <alignment horizontal="left" vertical="center" wrapText="1"/>
    </xf>
    <xf numFmtId="0" fontId="63" fillId="0" borderId="0" xfId="0" applyNumberFormat="1" applyFont="1" applyBorder="1" applyAlignment="1">
      <alignment horizontal="center" vertical="center" wrapText="1"/>
    </xf>
    <xf numFmtId="0" fontId="63" fillId="32" borderId="11" xfId="0" applyNumberFormat="1" applyFont="1" applyFill="1" applyBorder="1" applyAlignment="1">
      <alignment horizontal="center" vertical="center" wrapText="1"/>
    </xf>
    <xf numFmtId="0" fontId="59" fillId="0" borderId="0" xfId="0" applyNumberFormat="1" applyFont="1" applyAlignment="1">
      <alignment wrapText="1"/>
    </xf>
    <xf numFmtId="0" fontId="63" fillId="0" borderId="15" xfId="0" applyNumberFormat="1" applyFont="1" applyBorder="1" applyAlignment="1">
      <alignment horizontal="center" vertical="center" wrapText="1"/>
    </xf>
    <xf numFmtId="0" fontId="63" fillId="0" borderId="11" xfId="0" applyNumberFormat="1" applyFont="1" applyFill="1" applyBorder="1" applyAlignment="1">
      <alignment horizontal="center" vertical="center" wrapText="1"/>
    </xf>
    <xf numFmtId="0" fontId="63" fillId="0" borderId="18" xfId="0" applyNumberFormat="1" applyFont="1" applyBorder="1" applyAlignment="1">
      <alignment horizontal="center" vertical="center" wrapText="1"/>
    </xf>
    <xf numFmtId="0" fontId="59" fillId="0" borderId="0" xfId="0" applyNumberFormat="1" applyFont="1" applyFill="1" applyAlignment="1">
      <alignment vertical="top" wrapText="1"/>
    </xf>
    <xf numFmtId="0" fontId="5" fillId="0" borderId="11" xfId="0" applyNumberFormat="1" applyFont="1" applyFill="1" applyBorder="1" applyAlignment="1">
      <alignment wrapText="1"/>
    </xf>
    <xf numFmtId="0" fontId="59" fillId="0" borderId="18" xfId="0" applyNumberFormat="1" applyFont="1" applyFill="1" applyBorder="1" applyAlignment="1">
      <alignment horizontal="center" vertical="center" wrapText="1"/>
    </xf>
    <xf numFmtId="0" fontId="5" fillId="32" borderId="11" xfId="0" applyNumberFormat="1" applyFont="1" applyFill="1" applyBorder="1" applyAlignment="1">
      <alignment wrapText="1"/>
    </xf>
    <xf numFmtId="0" fontId="59" fillId="0" borderId="17" xfId="0" applyNumberFormat="1" applyFont="1" applyBorder="1" applyAlignment="1">
      <alignment wrapText="1"/>
    </xf>
    <xf numFmtId="0" fontId="5" fillId="0" borderId="0" xfId="0" applyNumberFormat="1" applyFont="1" applyFill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9" fillId="0" borderId="17" xfId="0" applyNumberFormat="1" applyFont="1" applyFill="1" applyBorder="1" applyAlignment="1">
      <alignment wrapText="1"/>
    </xf>
    <xf numFmtId="0" fontId="5" fillId="0" borderId="20" xfId="0" applyNumberFormat="1" applyFont="1" applyFill="1" applyBorder="1" applyAlignment="1">
      <alignment wrapText="1"/>
    </xf>
    <xf numFmtId="0" fontId="59" fillId="0" borderId="11" xfId="0" applyNumberFormat="1" applyFont="1" applyFill="1" applyBorder="1" applyAlignment="1">
      <alignment horizontal="center" wrapText="1"/>
    </xf>
    <xf numFmtId="0" fontId="5" fillId="0" borderId="11" xfId="0" applyNumberFormat="1" applyFont="1" applyBorder="1" applyAlignment="1">
      <alignment wrapText="1"/>
    </xf>
    <xf numFmtId="0" fontId="59" fillId="0" borderId="15" xfId="0" applyNumberFormat="1" applyFont="1" applyFill="1" applyBorder="1" applyAlignment="1">
      <alignment horizontal="left" vertical="center" wrapText="1"/>
    </xf>
    <xf numFmtId="0" fontId="59" fillId="0" borderId="10" xfId="0" applyNumberFormat="1" applyFont="1" applyBorder="1" applyAlignment="1">
      <alignment horizontal="left" vertical="center" wrapText="1"/>
    </xf>
    <xf numFmtId="0" fontId="59" fillId="0" borderId="10" xfId="0" applyNumberFormat="1" applyFont="1" applyFill="1" applyBorder="1" applyAlignment="1">
      <alignment horizontal="left" vertical="center" wrapText="1"/>
    </xf>
    <xf numFmtId="0" fontId="59" fillId="32" borderId="11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Alignment="1">
      <alignment wrapText="1"/>
    </xf>
    <xf numFmtId="0" fontId="63" fillId="0" borderId="20" xfId="0" applyNumberFormat="1" applyFont="1" applyFill="1" applyBorder="1" applyAlignment="1">
      <alignment vertical="center" wrapText="1"/>
    </xf>
    <xf numFmtId="0" fontId="63" fillId="0" borderId="20" xfId="0" applyNumberFormat="1" applyFont="1" applyFill="1" applyBorder="1" applyAlignment="1">
      <alignment horizontal="center" vertical="center" wrapText="1"/>
    </xf>
    <xf numFmtId="0" fontId="63" fillId="0" borderId="15" xfId="0" applyNumberFormat="1" applyFont="1" applyFill="1" applyBorder="1" applyAlignment="1">
      <alignment horizontal="center" vertical="center" wrapText="1"/>
    </xf>
    <xf numFmtId="0" fontId="63" fillId="32" borderId="11" xfId="0" applyNumberFormat="1" applyFont="1" applyFill="1" applyBorder="1" applyAlignment="1">
      <alignment vertical="center" wrapText="1"/>
    </xf>
    <xf numFmtId="0" fontId="63" fillId="32" borderId="20" xfId="0" applyNumberFormat="1" applyFont="1" applyFill="1" applyBorder="1" applyAlignment="1">
      <alignment vertical="center" wrapText="1"/>
    </xf>
    <xf numFmtId="0" fontId="63" fillId="32" borderId="20" xfId="0" applyNumberFormat="1" applyFont="1" applyFill="1" applyBorder="1" applyAlignment="1">
      <alignment horizontal="center" vertical="center" wrapText="1"/>
    </xf>
    <xf numFmtId="0" fontId="62" fillId="32" borderId="11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58" fillId="0" borderId="0" xfId="0" applyFont="1" applyBorder="1" applyAlignment="1">
      <alignment horizontal="right" vertical="center"/>
    </xf>
    <xf numFmtId="0" fontId="59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/>
    </xf>
    <xf numFmtId="0" fontId="60" fillId="0" borderId="0" xfId="0" applyFont="1" applyAlignment="1">
      <alignment horizontal="left"/>
    </xf>
    <xf numFmtId="0" fontId="6" fillId="3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32" borderId="0" xfId="0" applyFill="1" applyBorder="1" applyAlignment="1">
      <alignment/>
    </xf>
    <xf numFmtId="0" fontId="0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left"/>
    </xf>
    <xf numFmtId="0" fontId="17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7" fillId="0" borderId="15" xfId="0" applyFont="1" applyBorder="1" applyAlignment="1">
      <alignment horizontal="right"/>
    </xf>
    <xf numFmtId="0" fontId="7" fillId="33" borderId="11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8" fillId="0" borderId="0" xfId="0" applyFont="1" applyAlignment="1">
      <alignment horizontal="right" vertical="center"/>
    </xf>
    <xf numFmtId="0" fontId="58" fillId="0" borderId="0" xfId="0" applyFont="1" applyBorder="1" applyAlignment="1">
      <alignment horizontal="right" vertical="center"/>
    </xf>
    <xf numFmtId="0" fontId="61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64" fillId="33" borderId="11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5" fillId="33" borderId="11" xfId="0" applyFont="1" applyFill="1" applyBorder="1" applyAlignment="1">
      <alignment horizontal="center"/>
    </xf>
    <xf numFmtId="0" fontId="7" fillId="32" borderId="21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right"/>
    </xf>
    <xf numFmtId="0" fontId="16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7" fillId="32" borderId="21" xfId="0" applyFont="1" applyFill="1" applyBorder="1" applyAlignment="1">
      <alignment horizontal="right"/>
    </xf>
    <xf numFmtId="0" fontId="7" fillId="32" borderId="0" xfId="0" applyFont="1" applyFill="1" applyBorder="1" applyAlignment="1">
      <alignment horizontal="right"/>
    </xf>
    <xf numFmtId="0" fontId="6" fillId="32" borderId="21" xfId="0" applyFont="1" applyFill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66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0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6" fillId="0" borderId="17" xfId="53" applyFont="1" applyFill="1" applyBorder="1" applyAlignment="1">
      <alignment horizontal="left" vertical="center"/>
      <protection/>
    </xf>
    <xf numFmtId="0" fontId="6" fillId="0" borderId="16" xfId="53" applyFont="1" applyFill="1" applyBorder="1" applyAlignment="1">
      <alignment horizontal="left" vertical="center"/>
      <protection/>
    </xf>
    <xf numFmtId="0" fontId="7" fillId="3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5" fillId="33" borderId="11" xfId="0" applyFont="1" applyFill="1" applyBorder="1" applyAlignment="1">
      <alignment horizontal="center" wrapText="1"/>
    </xf>
    <xf numFmtId="0" fontId="6" fillId="0" borderId="17" xfId="53" applyFont="1" applyFill="1" applyBorder="1" applyAlignment="1">
      <alignment horizontal="left"/>
      <protection/>
    </xf>
    <xf numFmtId="0" fontId="6" fillId="0" borderId="16" xfId="53" applyFont="1" applyFill="1" applyBorder="1" applyAlignment="1">
      <alignment horizontal="left"/>
      <protection/>
    </xf>
    <xf numFmtId="0" fontId="7" fillId="33" borderId="0" xfId="0" applyFont="1" applyFill="1" applyAlignment="1">
      <alignment horizontal="center" vertical="center" wrapText="1"/>
    </xf>
    <xf numFmtId="0" fontId="6" fillId="0" borderId="11" xfId="53" applyFont="1" applyFill="1" applyBorder="1" applyAlignment="1">
      <alignment horizontal="left"/>
      <protection/>
    </xf>
    <xf numFmtId="0" fontId="6" fillId="0" borderId="11" xfId="0" applyFont="1" applyBorder="1" applyAlignment="1">
      <alignment horizontal="center" vertical="center"/>
    </xf>
    <xf numFmtId="0" fontId="6" fillId="0" borderId="11" xfId="53" applyFont="1" applyFill="1" applyBorder="1" applyAlignment="1">
      <alignment vertical="center"/>
      <protection/>
    </xf>
    <xf numFmtId="0" fontId="65" fillId="33" borderId="11" xfId="0" applyFont="1" applyFill="1" applyBorder="1" applyAlignment="1">
      <alignment horizontal="center" vertical="center" wrapText="1"/>
    </xf>
    <xf numFmtId="0" fontId="61" fillId="0" borderId="11" xfId="0" applyNumberFormat="1" applyFont="1" applyFill="1" applyBorder="1" applyAlignment="1">
      <alignment horizontal="center" vertical="top" wrapText="1"/>
    </xf>
    <xf numFmtId="0" fontId="65" fillId="33" borderId="11" xfId="0" applyNumberFormat="1" applyFont="1" applyFill="1" applyBorder="1" applyAlignment="1">
      <alignment horizontal="center" vertical="top" wrapText="1"/>
    </xf>
    <xf numFmtId="0" fontId="61" fillId="0" borderId="17" xfId="0" applyNumberFormat="1" applyFont="1" applyFill="1" applyBorder="1" applyAlignment="1">
      <alignment horizontal="center" vertical="top" wrapText="1"/>
    </xf>
    <xf numFmtId="0" fontId="61" fillId="0" borderId="12" xfId="0" applyNumberFormat="1" applyFont="1" applyFill="1" applyBorder="1" applyAlignment="1">
      <alignment horizontal="center" vertical="top" wrapText="1"/>
    </xf>
    <xf numFmtId="0" fontId="61" fillId="0" borderId="16" xfId="0" applyNumberFormat="1" applyFont="1" applyFill="1" applyBorder="1" applyAlignment="1">
      <alignment horizontal="center" vertical="top" wrapText="1"/>
    </xf>
    <xf numFmtId="0" fontId="65" fillId="33" borderId="11" xfId="0" applyNumberFormat="1" applyFont="1" applyFill="1" applyBorder="1" applyAlignment="1">
      <alignment horizontal="center" vertical="center" wrapText="1"/>
    </xf>
    <xf numFmtId="0" fontId="61" fillId="0" borderId="17" xfId="0" applyNumberFormat="1" applyFont="1" applyFill="1" applyBorder="1" applyAlignment="1">
      <alignment horizontal="center" vertical="center" wrapText="1"/>
    </xf>
    <xf numFmtId="0" fontId="61" fillId="0" borderId="12" xfId="0" applyNumberFormat="1" applyFont="1" applyFill="1" applyBorder="1" applyAlignment="1">
      <alignment horizontal="center" vertical="center" wrapText="1"/>
    </xf>
    <xf numFmtId="0" fontId="61" fillId="0" borderId="16" xfId="0" applyNumberFormat="1" applyFont="1" applyFill="1" applyBorder="1" applyAlignment="1">
      <alignment horizontal="center" vertical="center" wrapText="1"/>
    </xf>
    <xf numFmtId="0" fontId="61" fillId="0" borderId="11" xfId="0" applyNumberFormat="1" applyFont="1" applyFill="1" applyBorder="1" applyAlignment="1">
      <alignment horizontal="center" vertical="center" wrapText="1"/>
    </xf>
    <xf numFmtId="0" fontId="61" fillId="0" borderId="19" xfId="0" applyNumberFormat="1" applyFont="1" applyBorder="1" applyAlignment="1">
      <alignment horizontal="center" vertical="center" wrapText="1"/>
    </xf>
    <xf numFmtId="0" fontId="61" fillId="0" borderId="15" xfId="0" applyNumberFormat="1" applyFont="1" applyBorder="1" applyAlignment="1">
      <alignment horizontal="center" vertical="center" wrapText="1"/>
    </xf>
    <xf numFmtId="0" fontId="61" fillId="0" borderId="13" xfId="0" applyNumberFormat="1" applyFont="1" applyBorder="1" applyAlignment="1">
      <alignment horizontal="center" vertical="center" wrapText="1"/>
    </xf>
    <xf numFmtId="0" fontId="61" fillId="0" borderId="17" xfId="0" applyNumberFormat="1" applyFont="1" applyBorder="1" applyAlignment="1">
      <alignment horizontal="center" vertical="center" wrapText="1"/>
    </xf>
    <xf numFmtId="0" fontId="61" fillId="0" borderId="12" xfId="0" applyNumberFormat="1" applyFont="1" applyBorder="1" applyAlignment="1">
      <alignment horizontal="center" vertical="center" wrapText="1"/>
    </xf>
    <xf numFmtId="0" fontId="61" fillId="0" borderId="16" xfId="0" applyNumberFormat="1" applyFont="1" applyBorder="1" applyAlignment="1">
      <alignment horizontal="center" vertical="center" wrapText="1"/>
    </xf>
    <xf numFmtId="0" fontId="61" fillId="32" borderId="17" xfId="0" applyNumberFormat="1" applyFont="1" applyFill="1" applyBorder="1" applyAlignment="1">
      <alignment horizontal="center" vertical="center" wrapText="1"/>
    </xf>
    <xf numFmtId="0" fontId="61" fillId="32" borderId="12" xfId="0" applyNumberFormat="1" applyFont="1" applyFill="1" applyBorder="1" applyAlignment="1">
      <alignment horizontal="center" vertical="center" wrapText="1"/>
    </xf>
    <xf numFmtId="0" fontId="61" fillId="32" borderId="16" xfId="0" applyNumberFormat="1" applyFont="1" applyFill="1" applyBorder="1" applyAlignment="1">
      <alignment horizontal="center" vertical="center" wrapText="1"/>
    </xf>
    <xf numFmtId="0" fontId="67" fillId="33" borderId="11" xfId="0" applyNumberFormat="1" applyFont="1" applyFill="1" applyBorder="1" applyAlignment="1">
      <alignment horizontal="center" vertical="center" wrapText="1"/>
    </xf>
    <xf numFmtId="0" fontId="62" fillId="0" borderId="11" xfId="0" applyNumberFormat="1" applyFont="1" applyBorder="1" applyAlignment="1">
      <alignment horizontal="center" vertical="center" wrapText="1"/>
    </xf>
    <xf numFmtId="0" fontId="65" fillId="33" borderId="15" xfId="0" applyNumberFormat="1" applyFont="1" applyFill="1" applyBorder="1" applyAlignment="1">
      <alignment horizontal="center" vertical="center" wrapText="1"/>
    </xf>
    <xf numFmtId="0" fontId="62" fillId="33" borderId="11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0" fontId="61" fillId="0" borderId="1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vertical="top"/>
    </xf>
    <xf numFmtId="0" fontId="65" fillId="33" borderId="17" xfId="0" applyFont="1" applyFill="1" applyBorder="1" applyAlignment="1">
      <alignment horizontal="center" wrapText="1"/>
    </xf>
    <xf numFmtId="0" fontId="65" fillId="33" borderId="12" xfId="0" applyFont="1" applyFill="1" applyBorder="1" applyAlignment="1">
      <alignment horizontal="center" wrapText="1"/>
    </xf>
    <xf numFmtId="0" fontId="65" fillId="33" borderId="16" xfId="0" applyFont="1" applyFill="1" applyBorder="1" applyAlignment="1">
      <alignment horizontal="center" wrapText="1"/>
    </xf>
    <xf numFmtId="0" fontId="65" fillId="33" borderId="17" xfId="0" applyFont="1" applyFill="1" applyBorder="1" applyAlignment="1">
      <alignment horizontal="center"/>
    </xf>
    <xf numFmtId="0" fontId="65" fillId="33" borderId="12" xfId="0" applyFont="1" applyFill="1" applyBorder="1" applyAlignment="1">
      <alignment horizontal="center"/>
    </xf>
    <xf numFmtId="0" fontId="65" fillId="33" borderId="16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17"/>
  <sheetViews>
    <sheetView zoomScale="115" zoomScaleNormal="115" zoomScaleSheetLayoutView="100" workbookViewId="0" topLeftCell="A1">
      <selection activeCell="A2240" sqref="A2240:D2240"/>
    </sheetView>
  </sheetViews>
  <sheetFormatPr defaultColWidth="9.00390625" defaultRowHeight="12.75"/>
  <cols>
    <col min="1" max="1" width="4.00390625" style="0" customWidth="1"/>
    <col min="2" max="2" width="45.00390625" style="0" customWidth="1"/>
    <col min="3" max="3" width="9.125" style="0" customWidth="1"/>
    <col min="4" max="4" width="24.00390625" style="0" customWidth="1"/>
    <col min="5" max="5" width="11.625" style="0" hidden="1" customWidth="1"/>
    <col min="6" max="6" width="12.125" style="0" hidden="1" customWidth="1"/>
    <col min="7" max="7" width="10.625" style="0" hidden="1" customWidth="1"/>
    <col min="8" max="8" width="9.00390625" style="0" hidden="1" customWidth="1"/>
    <col min="9" max="9" width="0" style="0" hidden="1" customWidth="1"/>
    <col min="14" max="14" width="10.375" style="0" bestFit="1" customWidth="1"/>
  </cols>
  <sheetData>
    <row r="1" spans="1:4" ht="12.75">
      <c r="A1" s="237" t="s">
        <v>247</v>
      </c>
      <c r="B1" s="237"/>
      <c r="C1" s="237"/>
      <c r="D1" s="237"/>
    </row>
    <row r="2" spans="1:4" ht="12.75">
      <c r="A2" s="238" t="s">
        <v>246</v>
      </c>
      <c r="B2" s="238"/>
      <c r="C2" s="238"/>
      <c r="D2" s="238"/>
    </row>
    <row r="3" spans="1:4" ht="12.75">
      <c r="A3" s="2"/>
      <c r="B3" s="2"/>
      <c r="C3" s="2"/>
      <c r="D3" s="2"/>
    </row>
    <row r="4" spans="1:4" ht="30.75" customHeight="1">
      <c r="A4" s="239" t="s">
        <v>954</v>
      </c>
      <c r="B4" s="239"/>
      <c r="C4" s="239"/>
      <c r="D4" s="239"/>
    </row>
    <row r="5" spans="1:5" ht="15">
      <c r="A5" s="260" t="s">
        <v>248</v>
      </c>
      <c r="B5" s="260"/>
      <c r="C5" s="260"/>
      <c r="D5" s="260"/>
      <c r="E5" s="260"/>
    </row>
    <row r="6" spans="1:4" ht="16.5" customHeight="1">
      <c r="A6" s="229" t="s">
        <v>250</v>
      </c>
      <c r="B6" s="229"/>
      <c r="C6" s="229"/>
      <c r="D6" s="229"/>
    </row>
    <row r="7" spans="1:8" ht="13.5">
      <c r="A7" s="219" t="s">
        <v>57</v>
      </c>
      <c r="B7" s="219"/>
      <c r="C7" s="219"/>
      <c r="D7" s="219"/>
      <c r="E7" s="219"/>
      <c r="F7" s="219"/>
      <c r="G7" s="219"/>
      <c r="H7" s="219"/>
    </row>
    <row r="8" spans="1:8" ht="12.75">
      <c r="A8" s="226" t="s">
        <v>0</v>
      </c>
      <c r="B8" s="226" t="s">
        <v>1</v>
      </c>
      <c r="C8" s="226" t="s">
        <v>2</v>
      </c>
      <c r="D8" s="226" t="s">
        <v>10</v>
      </c>
      <c r="E8" s="224" t="s">
        <v>6</v>
      </c>
      <c r="F8" s="224" t="s">
        <v>7</v>
      </c>
      <c r="G8" s="224" t="s">
        <v>8</v>
      </c>
      <c r="H8" s="224" t="s">
        <v>9</v>
      </c>
    </row>
    <row r="9" spans="1:8" ht="12.75">
      <c r="A9" s="227"/>
      <c r="B9" s="227"/>
      <c r="C9" s="227"/>
      <c r="D9" s="227"/>
      <c r="E9" s="225"/>
      <c r="F9" s="225"/>
      <c r="G9" s="225"/>
      <c r="H9" s="225"/>
    </row>
    <row r="10" spans="1:8" ht="13.5">
      <c r="A10" s="4">
        <v>1</v>
      </c>
      <c r="B10" s="5" t="s">
        <v>100</v>
      </c>
      <c r="C10" s="4" t="s">
        <v>5</v>
      </c>
      <c r="D10" s="4">
        <v>0.18</v>
      </c>
      <c r="E10" s="4"/>
      <c r="F10" s="4"/>
      <c r="G10" s="4"/>
      <c r="H10" s="4"/>
    </row>
    <row r="11" spans="1:8" ht="13.5">
      <c r="A11" s="4">
        <v>2</v>
      </c>
      <c r="B11" s="5" t="s">
        <v>30</v>
      </c>
      <c r="C11" s="4" t="s">
        <v>3</v>
      </c>
      <c r="D11" s="4">
        <v>2</v>
      </c>
      <c r="E11" s="4"/>
      <c r="F11" s="4"/>
      <c r="G11" s="4"/>
      <c r="H11" s="4"/>
    </row>
    <row r="12" spans="1:8" ht="13.5">
      <c r="A12" s="4">
        <v>3</v>
      </c>
      <c r="B12" s="5" t="s">
        <v>25</v>
      </c>
      <c r="C12" s="4" t="s">
        <v>3</v>
      </c>
      <c r="D12" s="4">
        <v>1</v>
      </c>
      <c r="E12" s="4"/>
      <c r="F12" s="4"/>
      <c r="G12" s="4"/>
      <c r="H12" s="4"/>
    </row>
    <row r="13" spans="1:8" ht="13.5">
      <c r="A13" s="4">
        <v>4</v>
      </c>
      <c r="B13" s="6" t="s">
        <v>17</v>
      </c>
      <c r="C13" s="7" t="s">
        <v>4</v>
      </c>
      <c r="D13" s="7">
        <v>0.72</v>
      </c>
      <c r="E13" s="7">
        <v>267.09</v>
      </c>
      <c r="F13" s="4">
        <f>E13*D13</f>
        <v>192.30479999999997</v>
      </c>
      <c r="G13" s="7">
        <v>1.42</v>
      </c>
      <c r="H13" s="4">
        <f>G13*D13</f>
        <v>1.0224</v>
      </c>
    </row>
    <row r="14" spans="1:8" ht="13.5">
      <c r="A14" s="4">
        <v>5</v>
      </c>
      <c r="B14" s="6" t="s">
        <v>26</v>
      </c>
      <c r="C14" s="7" t="s">
        <v>3</v>
      </c>
      <c r="D14" s="7">
        <v>2</v>
      </c>
      <c r="E14" s="7"/>
      <c r="F14" s="4"/>
      <c r="G14" s="7"/>
      <c r="H14" s="4"/>
    </row>
    <row r="15" spans="1:8" ht="13.5">
      <c r="A15" s="4">
        <v>6</v>
      </c>
      <c r="B15" s="6" t="s">
        <v>31</v>
      </c>
      <c r="C15" s="7" t="s">
        <v>3</v>
      </c>
      <c r="D15" s="7">
        <v>18</v>
      </c>
      <c r="E15" s="8"/>
      <c r="F15" s="9"/>
      <c r="G15" s="10"/>
      <c r="H15" s="10"/>
    </row>
    <row r="16" spans="1:8" ht="13.5">
      <c r="A16" s="7">
        <v>7</v>
      </c>
      <c r="B16" s="6" t="s">
        <v>51</v>
      </c>
      <c r="C16" s="7" t="s">
        <v>4</v>
      </c>
      <c r="D16" s="7">
        <v>0.09</v>
      </c>
      <c r="E16" s="8"/>
      <c r="F16" s="9"/>
      <c r="G16" s="10"/>
      <c r="H16" s="10"/>
    </row>
    <row r="17" spans="1:8" ht="13.5">
      <c r="A17" s="240" t="s">
        <v>11</v>
      </c>
      <c r="B17" s="240"/>
      <c r="C17" s="240"/>
      <c r="D17" s="240"/>
      <c r="E17" s="240"/>
      <c r="F17" s="240"/>
      <c r="G17" s="10"/>
      <c r="H17" s="11"/>
    </row>
    <row r="18" spans="1:8" ht="13.5">
      <c r="A18" s="7"/>
      <c r="B18" s="13" t="s">
        <v>45</v>
      </c>
      <c r="C18" s="7"/>
      <c r="D18" s="7" t="s">
        <v>36</v>
      </c>
      <c r="E18" s="12"/>
      <c r="F18" s="12"/>
      <c r="G18" s="10"/>
      <c r="H18" s="11"/>
    </row>
    <row r="19" spans="1:8" ht="13.5">
      <c r="A19" s="7">
        <v>1</v>
      </c>
      <c r="B19" s="6" t="s">
        <v>101</v>
      </c>
      <c r="C19" s="7" t="s">
        <v>14</v>
      </c>
      <c r="D19" s="7">
        <v>180</v>
      </c>
      <c r="E19" s="7">
        <v>180</v>
      </c>
      <c r="F19" s="7" t="e">
        <f>#N/A</f>
        <v>#N/A</v>
      </c>
      <c r="G19" s="14"/>
      <c r="H19" s="14"/>
    </row>
    <row r="20" spans="1:8" ht="13.5">
      <c r="A20" s="7">
        <v>2</v>
      </c>
      <c r="B20" s="6" t="s">
        <v>16</v>
      </c>
      <c r="C20" s="7" t="s">
        <v>14</v>
      </c>
      <c r="D20" s="7">
        <f>D12*25+30</f>
        <v>55</v>
      </c>
      <c r="E20" s="7"/>
      <c r="F20" s="7"/>
      <c r="G20" s="14"/>
      <c r="H20" s="14"/>
    </row>
    <row r="21" spans="1:8" ht="13.5">
      <c r="A21" s="7"/>
      <c r="B21" s="13" t="s">
        <v>38</v>
      </c>
      <c r="C21" s="7"/>
      <c r="D21" s="7" t="s">
        <v>36</v>
      </c>
      <c r="E21" s="7"/>
      <c r="F21" s="7"/>
      <c r="G21" s="14"/>
      <c r="H21" s="14"/>
    </row>
    <row r="22" spans="1:8" ht="13.5">
      <c r="A22" s="7">
        <v>1</v>
      </c>
      <c r="B22" s="6" t="s">
        <v>21</v>
      </c>
      <c r="C22" s="7" t="s">
        <v>3</v>
      </c>
      <c r="D22" s="7">
        <v>3</v>
      </c>
      <c r="E22" s="7">
        <v>150</v>
      </c>
      <c r="F22" s="7" t="e">
        <f>#N/A</f>
        <v>#N/A</v>
      </c>
      <c r="G22" s="14"/>
      <c r="H22" s="14"/>
    </row>
    <row r="23" spans="1:8" ht="13.5">
      <c r="A23" s="7">
        <v>2</v>
      </c>
      <c r="B23" s="6" t="s">
        <v>22</v>
      </c>
      <c r="C23" s="7" t="s">
        <v>3</v>
      </c>
      <c r="D23" s="7">
        <v>2</v>
      </c>
      <c r="E23" s="7">
        <v>390</v>
      </c>
      <c r="F23" s="7" t="e">
        <f>#N/A</f>
        <v>#N/A</v>
      </c>
      <c r="G23" s="14"/>
      <c r="H23" s="14"/>
    </row>
    <row r="24" spans="1:8" ht="13.5">
      <c r="A24" s="7">
        <v>3</v>
      </c>
      <c r="B24" s="6" t="s">
        <v>53</v>
      </c>
      <c r="C24" s="7" t="s">
        <v>3</v>
      </c>
      <c r="D24" s="7">
        <f>D12*2+D11*2</f>
        <v>6</v>
      </c>
      <c r="E24" s="7">
        <v>85</v>
      </c>
      <c r="F24" s="7" t="e">
        <f>#N/A</f>
        <v>#N/A</v>
      </c>
      <c r="G24" s="14"/>
      <c r="H24" s="14"/>
    </row>
    <row r="25" spans="1:8" ht="13.5">
      <c r="A25" s="7">
        <v>4</v>
      </c>
      <c r="B25" s="6" t="s">
        <v>54</v>
      </c>
      <c r="C25" s="7" t="s">
        <v>3</v>
      </c>
      <c r="D25" s="7">
        <f>D12*4+D11*2+D14</f>
        <v>10</v>
      </c>
      <c r="E25" s="7">
        <v>130</v>
      </c>
      <c r="F25" s="7" t="e">
        <f>#N/A</f>
        <v>#N/A</v>
      </c>
      <c r="G25" s="14"/>
      <c r="H25" s="14"/>
    </row>
    <row r="26" spans="1:8" ht="13.5">
      <c r="A26" s="7">
        <v>5</v>
      </c>
      <c r="B26" s="6" t="s">
        <v>55</v>
      </c>
      <c r="C26" s="7" t="s">
        <v>3</v>
      </c>
      <c r="D26" s="7">
        <v>4</v>
      </c>
      <c r="E26" s="7">
        <v>300</v>
      </c>
      <c r="F26" s="7" t="e">
        <f>#N/A</f>
        <v>#N/A</v>
      </c>
      <c r="G26" s="14"/>
      <c r="H26" s="14"/>
    </row>
    <row r="27" spans="1:8" ht="13.5">
      <c r="A27" s="7">
        <v>6</v>
      </c>
      <c r="B27" s="15" t="s">
        <v>28</v>
      </c>
      <c r="C27" s="7" t="s">
        <v>3</v>
      </c>
      <c r="D27" s="7">
        <f>D14</f>
        <v>2</v>
      </c>
      <c r="E27" s="7"/>
      <c r="F27" s="7"/>
      <c r="G27" s="14"/>
      <c r="H27" s="14"/>
    </row>
    <row r="28" spans="1:8" ht="13.5">
      <c r="A28" s="7">
        <v>7</v>
      </c>
      <c r="B28" s="6" t="s">
        <v>24</v>
      </c>
      <c r="C28" s="7" t="s">
        <v>3</v>
      </c>
      <c r="D28" s="7">
        <v>3</v>
      </c>
      <c r="E28" s="7">
        <v>450</v>
      </c>
      <c r="F28" s="7" t="e">
        <f>#N/A</f>
        <v>#N/A</v>
      </c>
      <c r="G28" s="14"/>
      <c r="H28" s="14"/>
    </row>
    <row r="29" spans="1:8" ht="13.5">
      <c r="A29" s="7">
        <v>8</v>
      </c>
      <c r="B29" s="6" t="s">
        <v>48</v>
      </c>
      <c r="C29" s="7" t="s">
        <v>14</v>
      </c>
      <c r="D29" s="7">
        <f>6*2</f>
        <v>12</v>
      </c>
      <c r="E29" s="16"/>
      <c r="F29" s="10"/>
      <c r="G29" s="14"/>
      <c r="H29" s="14"/>
    </row>
    <row r="30" spans="1:8" ht="13.5">
      <c r="A30" s="7">
        <v>9</v>
      </c>
      <c r="B30" s="6" t="s">
        <v>43</v>
      </c>
      <c r="C30" s="7" t="s">
        <v>3</v>
      </c>
      <c r="D30" s="7">
        <f>D29</f>
        <v>12</v>
      </c>
      <c r="E30" s="16"/>
      <c r="F30" s="10"/>
      <c r="G30" s="14"/>
      <c r="H30" s="14"/>
    </row>
    <row r="31" spans="1:8" ht="13.5">
      <c r="A31" s="7">
        <v>10</v>
      </c>
      <c r="B31" s="6" t="s">
        <v>44</v>
      </c>
      <c r="C31" s="7" t="s">
        <v>3</v>
      </c>
      <c r="D31" s="7">
        <v>30</v>
      </c>
      <c r="E31" s="16"/>
      <c r="F31" s="10"/>
      <c r="G31" s="14"/>
      <c r="H31" s="14"/>
    </row>
    <row r="32" spans="1:8" ht="13.5">
      <c r="A32" s="7"/>
      <c r="B32" s="17" t="s">
        <v>46</v>
      </c>
      <c r="C32" s="7"/>
      <c r="D32" s="7" t="s">
        <v>36</v>
      </c>
      <c r="E32" s="16"/>
      <c r="F32" s="10"/>
      <c r="G32" s="14"/>
      <c r="H32" s="14"/>
    </row>
    <row r="33" spans="1:8" ht="13.5">
      <c r="A33" s="7">
        <v>1</v>
      </c>
      <c r="B33" s="15" t="s">
        <v>47</v>
      </c>
      <c r="C33" s="7" t="s">
        <v>14</v>
      </c>
      <c r="D33" s="7">
        <f>8*D14</f>
        <v>16</v>
      </c>
      <c r="E33" s="18"/>
      <c r="F33" s="19"/>
      <c r="G33" s="14"/>
      <c r="H33" s="14"/>
    </row>
    <row r="34" spans="1:8" ht="13.5">
      <c r="A34" s="7"/>
      <c r="B34" s="17" t="s">
        <v>41</v>
      </c>
      <c r="C34" s="13"/>
      <c r="D34" s="20"/>
      <c r="E34" s="18"/>
      <c r="F34" s="19"/>
      <c r="G34" s="14"/>
      <c r="H34" s="14"/>
    </row>
    <row r="35" spans="1:8" ht="13.5">
      <c r="A35" s="7">
        <v>1</v>
      </c>
      <c r="B35" s="21" t="s">
        <v>42</v>
      </c>
      <c r="C35" s="22" t="s">
        <v>13</v>
      </c>
      <c r="D35" s="22">
        <v>5</v>
      </c>
      <c r="E35" s="18"/>
      <c r="F35" s="19"/>
      <c r="G35" s="14"/>
      <c r="H35" s="14"/>
    </row>
    <row r="36" spans="1:8" ht="13.5">
      <c r="A36" s="7">
        <v>2</v>
      </c>
      <c r="B36" s="15" t="s">
        <v>56</v>
      </c>
      <c r="C36" s="22" t="s">
        <v>13</v>
      </c>
      <c r="D36" s="22">
        <v>1</v>
      </c>
      <c r="E36" s="18"/>
      <c r="F36" s="19"/>
      <c r="G36" s="14"/>
      <c r="H36" s="14"/>
    </row>
    <row r="37" spans="1:8" ht="13.5">
      <c r="A37" s="200"/>
      <c r="B37" s="201"/>
      <c r="C37" s="202"/>
      <c r="D37" s="202"/>
      <c r="E37" s="18"/>
      <c r="F37" s="19"/>
      <c r="G37" s="14"/>
      <c r="H37" s="14"/>
    </row>
    <row r="38" spans="1:8" ht="13.5">
      <c r="A38" s="219" t="s">
        <v>965</v>
      </c>
      <c r="B38" s="219"/>
      <c r="C38" s="219"/>
      <c r="D38" s="219"/>
      <c r="E38" s="219"/>
      <c r="F38" s="219"/>
      <c r="G38" s="219"/>
      <c r="H38" s="219"/>
    </row>
    <row r="39" spans="1:8" ht="12.75">
      <c r="A39" s="226" t="s">
        <v>0</v>
      </c>
      <c r="B39" s="226" t="s">
        <v>1</v>
      </c>
      <c r="C39" s="226" t="s">
        <v>2</v>
      </c>
      <c r="D39" s="226" t="s">
        <v>10</v>
      </c>
      <c r="E39" s="224" t="s">
        <v>6</v>
      </c>
      <c r="F39" s="224" t="s">
        <v>7</v>
      </c>
      <c r="G39" s="224" t="s">
        <v>8</v>
      </c>
      <c r="H39" s="224" t="s">
        <v>9</v>
      </c>
    </row>
    <row r="40" spans="1:8" ht="12.75">
      <c r="A40" s="227"/>
      <c r="B40" s="227"/>
      <c r="C40" s="227"/>
      <c r="D40" s="227"/>
      <c r="E40" s="225"/>
      <c r="F40" s="225"/>
      <c r="G40" s="225"/>
      <c r="H40" s="225"/>
    </row>
    <row r="41" spans="1:8" ht="13.5">
      <c r="A41" s="4">
        <v>1</v>
      </c>
      <c r="B41" s="5" t="s">
        <v>20</v>
      </c>
      <c r="C41" s="4" t="s">
        <v>5</v>
      </c>
      <c r="D41" s="4">
        <v>0.405</v>
      </c>
      <c r="E41" s="4"/>
      <c r="F41" s="4"/>
      <c r="G41" s="4"/>
      <c r="H41" s="4"/>
    </row>
    <row r="42" spans="1:8" ht="13.5">
      <c r="A42" s="4">
        <v>2</v>
      </c>
      <c r="B42" s="5" t="s">
        <v>32</v>
      </c>
      <c r="C42" s="4" t="s">
        <v>3</v>
      </c>
      <c r="D42" s="4">
        <v>13</v>
      </c>
      <c r="E42" s="4"/>
      <c r="F42" s="4"/>
      <c r="G42" s="4"/>
      <c r="H42" s="4"/>
    </row>
    <row r="43" spans="1:8" ht="13.5">
      <c r="A43" s="4">
        <v>3</v>
      </c>
      <c r="B43" s="24" t="s">
        <v>23</v>
      </c>
      <c r="C43" s="4" t="s">
        <v>3</v>
      </c>
      <c r="D43" s="4">
        <v>5</v>
      </c>
      <c r="E43" s="4"/>
      <c r="F43" s="4"/>
      <c r="G43" s="4"/>
      <c r="H43" s="4"/>
    </row>
    <row r="44" spans="1:8" ht="13.5">
      <c r="A44" s="4">
        <v>4</v>
      </c>
      <c r="B44" s="5" t="s">
        <v>30</v>
      </c>
      <c r="C44" s="4" t="s">
        <v>3</v>
      </c>
      <c r="D44" s="4">
        <v>1</v>
      </c>
      <c r="E44" s="4"/>
      <c r="F44" s="4"/>
      <c r="G44" s="4"/>
      <c r="H44" s="4"/>
    </row>
    <row r="45" spans="1:8" ht="13.5">
      <c r="A45" s="4">
        <v>5</v>
      </c>
      <c r="B45" s="5" t="s">
        <v>25</v>
      </c>
      <c r="C45" s="4" t="s">
        <v>3</v>
      </c>
      <c r="D45" s="4">
        <v>17</v>
      </c>
      <c r="E45" s="4"/>
      <c r="F45" s="4"/>
      <c r="G45" s="4"/>
      <c r="H45" s="4"/>
    </row>
    <row r="46" spans="1:8" ht="13.5">
      <c r="A46" s="4">
        <v>6</v>
      </c>
      <c r="B46" s="6" t="s">
        <v>17</v>
      </c>
      <c r="C46" s="7" t="s">
        <v>4</v>
      </c>
      <c r="D46" s="7">
        <v>0.72</v>
      </c>
      <c r="E46" s="7">
        <v>267.09</v>
      </c>
      <c r="F46" s="4">
        <f>E46*D46</f>
        <v>192.30479999999997</v>
      </c>
      <c r="G46" s="7">
        <v>1.42</v>
      </c>
      <c r="H46" s="4">
        <f>G46*D46</f>
        <v>1.0224</v>
      </c>
    </row>
    <row r="47" spans="1:8" ht="13.5">
      <c r="A47" s="4">
        <v>7</v>
      </c>
      <c r="B47" s="6" t="s">
        <v>18</v>
      </c>
      <c r="C47" s="7" t="s">
        <v>4</v>
      </c>
      <c r="D47" s="7">
        <v>0.945</v>
      </c>
      <c r="E47" s="7"/>
      <c r="F47" s="4"/>
      <c r="G47" s="7"/>
      <c r="H47" s="4"/>
    </row>
    <row r="48" spans="1:8" ht="13.5">
      <c r="A48" s="4">
        <v>8</v>
      </c>
      <c r="B48" s="6" t="s">
        <v>26</v>
      </c>
      <c r="C48" s="7" t="s">
        <v>3</v>
      </c>
      <c r="D48" s="7">
        <v>5</v>
      </c>
      <c r="E48" s="7"/>
      <c r="F48" s="4"/>
      <c r="G48" s="7"/>
      <c r="H48" s="4"/>
    </row>
    <row r="49" spans="1:8" ht="13.5">
      <c r="A49" s="4">
        <v>9</v>
      </c>
      <c r="B49" s="6" t="s">
        <v>31</v>
      </c>
      <c r="C49" s="7" t="s">
        <v>19</v>
      </c>
      <c r="D49" s="7">
        <v>33</v>
      </c>
      <c r="E49" s="8"/>
      <c r="F49" s="9"/>
      <c r="G49" s="10"/>
      <c r="H49" s="10"/>
    </row>
    <row r="50" spans="1:8" ht="13.5">
      <c r="A50" s="4">
        <v>10</v>
      </c>
      <c r="B50" s="6" t="s">
        <v>49</v>
      </c>
      <c r="C50" s="7" t="s">
        <v>4</v>
      </c>
      <c r="D50" s="7">
        <v>0.36</v>
      </c>
      <c r="E50" s="8"/>
      <c r="F50" s="9"/>
      <c r="G50" s="10"/>
      <c r="H50" s="10"/>
    </row>
    <row r="51" spans="1:8" ht="13.5">
      <c r="A51" s="4">
        <v>11</v>
      </c>
      <c r="B51" s="6" t="s">
        <v>61</v>
      </c>
      <c r="C51" s="7" t="s">
        <v>4</v>
      </c>
      <c r="D51" s="7">
        <v>0.18</v>
      </c>
      <c r="E51" s="8"/>
      <c r="F51" s="9"/>
      <c r="G51" s="10"/>
      <c r="H51" s="10"/>
    </row>
    <row r="52" spans="1:8" ht="13.5">
      <c r="A52" s="4">
        <v>12</v>
      </c>
      <c r="B52" s="6" t="s">
        <v>50</v>
      </c>
      <c r="C52" s="7" t="s">
        <v>4</v>
      </c>
      <c r="D52" s="7">
        <v>0.54</v>
      </c>
      <c r="E52" s="8"/>
      <c r="F52" s="9"/>
      <c r="G52" s="10"/>
      <c r="H52" s="10"/>
    </row>
    <row r="53" spans="1:8" ht="13.5">
      <c r="A53" s="4">
        <v>13</v>
      </c>
      <c r="B53" s="6" t="s">
        <v>51</v>
      </c>
      <c r="C53" s="7" t="s">
        <v>4</v>
      </c>
      <c r="D53" s="7">
        <v>0.55</v>
      </c>
      <c r="E53" s="8"/>
      <c r="F53" s="9"/>
      <c r="G53" s="10"/>
      <c r="H53" s="10"/>
    </row>
    <row r="54" spans="1:8" ht="13.5">
      <c r="A54" s="232" t="s">
        <v>11</v>
      </c>
      <c r="B54" s="233"/>
      <c r="C54" s="233"/>
      <c r="D54" s="233"/>
      <c r="E54" s="233"/>
      <c r="F54" s="234"/>
      <c r="G54" s="10"/>
      <c r="H54" s="11"/>
    </row>
    <row r="55" spans="1:8" ht="13.5">
      <c r="A55" s="7"/>
      <c r="B55" s="17" t="s">
        <v>35</v>
      </c>
      <c r="C55" s="12"/>
      <c r="D55" s="12" t="s">
        <v>36</v>
      </c>
      <c r="E55" s="12"/>
      <c r="F55" s="12"/>
      <c r="G55" s="10"/>
      <c r="H55" s="11"/>
    </row>
    <row r="56" spans="1:8" ht="13.5">
      <c r="A56" s="7">
        <v>1</v>
      </c>
      <c r="B56" s="15" t="s">
        <v>33</v>
      </c>
      <c r="C56" s="7" t="s">
        <v>19</v>
      </c>
      <c r="D56" s="7">
        <f>SUM(D42+(D43*2))</f>
        <v>23</v>
      </c>
      <c r="E56" s="12"/>
      <c r="F56" s="12"/>
      <c r="G56" s="10"/>
      <c r="H56" s="11"/>
    </row>
    <row r="57" spans="1:8" ht="13.5">
      <c r="A57" s="7"/>
      <c r="B57" s="13" t="s">
        <v>37</v>
      </c>
      <c r="C57" s="7"/>
      <c r="D57" s="7" t="s">
        <v>36</v>
      </c>
      <c r="E57" s="12"/>
      <c r="F57" s="12"/>
      <c r="G57" s="10"/>
      <c r="H57" s="11"/>
    </row>
    <row r="58" spans="1:8" ht="13.5">
      <c r="A58" s="7">
        <v>1</v>
      </c>
      <c r="B58" s="15" t="s">
        <v>34</v>
      </c>
      <c r="C58" s="7" t="s">
        <v>19</v>
      </c>
      <c r="D58" s="7">
        <f>D56</f>
        <v>23</v>
      </c>
      <c r="E58" s="12"/>
      <c r="F58" s="12"/>
      <c r="G58" s="10"/>
      <c r="H58" s="11"/>
    </row>
    <row r="59" spans="1:8" ht="13.5">
      <c r="A59" s="7"/>
      <c r="B59" s="13" t="s">
        <v>45</v>
      </c>
      <c r="C59" s="7"/>
      <c r="D59" s="7" t="s">
        <v>36</v>
      </c>
      <c r="E59" s="12"/>
      <c r="F59" s="12"/>
      <c r="G59" s="10"/>
      <c r="H59" s="11"/>
    </row>
    <row r="60" spans="1:8" ht="14.25" customHeight="1">
      <c r="A60" s="7">
        <v>1</v>
      </c>
      <c r="B60" s="6" t="s">
        <v>12</v>
      </c>
      <c r="C60" s="7" t="s">
        <v>14</v>
      </c>
      <c r="D60" s="7">
        <v>405</v>
      </c>
      <c r="E60" s="7">
        <v>180</v>
      </c>
      <c r="F60" s="7" t="e">
        <f>#N/A</f>
        <v>#N/A</v>
      </c>
      <c r="G60" s="14"/>
      <c r="H60" s="14"/>
    </row>
    <row r="61" spans="1:8" ht="13.5">
      <c r="A61" s="7">
        <v>2</v>
      </c>
      <c r="B61" s="6" t="s">
        <v>65</v>
      </c>
      <c r="C61" s="7" t="s">
        <v>14</v>
      </c>
      <c r="D61" s="7">
        <v>30</v>
      </c>
      <c r="E61" s="7"/>
      <c r="F61" s="7"/>
      <c r="G61" s="14"/>
      <c r="H61" s="14"/>
    </row>
    <row r="62" spans="1:8" ht="13.5">
      <c r="A62" s="7">
        <v>3</v>
      </c>
      <c r="B62" s="6" t="s">
        <v>16</v>
      </c>
      <c r="C62" s="7" t="s">
        <v>14</v>
      </c>
      <c r="D62" s="7">
        <f>D45*25</f>
        <v>425</v>
      </c>
      <c r="E62" s="7"/>
      <c r="F62" s="7"/>
      <c r="G62" s="14"/>
      <c r="H62" s="14"/>
    </row>
    <row r="63" spans="1:8" ht="13.5">
      <c r="A63" s="7"/>
      <c r="B63" s="13" t="s">
        <v>38</v>
      </c>
      <c r="C63" s="7"/>
      <c r="D63" s="7" t="s">
        <v>36</v>
      </c>
      <c r="E63" s="7"/>
      <c r="F63" s="7"/>
      <c r="G63" s="14"/>
      <c r="H63" s="14"/>
    </row>
    <row r="64" spans="1:8" ht="13.5">
      <c r="A64" s="7">
        <v>1</v>
      </c>
      <c r="B64" s="6" t="s">
        <v>21</v>
      </c>
      <c r="C64" s="7" t="s">
        <v>3</v>
      </c>
      <c r="D64" s="7">
        <v>8</v>
      </c>
      <c r="E64" s="7">
        <v>150</v>
      </c>
      <c r="F64" s="7" t="e">
        <f>#N/A</f>
        <v>#N/A</v>
      </c>
      <c r="G64" s="14"/>
      <c r="H64" s="14"/>
    </row>
    <row r="65" spans="1:8" ht="13.5">
      <c r="A65" s="7">
        <v>2</v>
      </c>
      <c r="B65" s="6" t="s">
        <v>22</v>
      </c>
      <c r="C65" s="7" t="s">
        <v>3</v>
      </c>
      <c r="D65" s="7">
        <v>8</v>
      </c>
      <c r="E65" s="7">
        <v>390</v>
      </c>
      <c r="F65" s="7" t="e">
        <f>#N/A</f>
        <v>#N/A</v>
      </c>
      <c r="G65" s="14"/>
      <c r="H65" s="14"/>
    </row>
    <row r="66" spans="1:8" ht="13.5">
      <c r="A66" s="7">
        <v>3</v>
      </c>
      <c r="B66" s="6" t="s">
        <v>53</v>
      </c>
      <c r="C66" s="7" t="s">
        <v>3</v>
      </c>
      <c r="D66" s="7">
        <f>D45*2+D44*2</f>
        <v>36</v>
      </c>
      <c r="E66" s="7">
        <v>85</v>
      </c>
      <c r="F66" s="7" t="e">
        <f>#N/A</f>
        <v>#N/A</v>
      </c>
      <c r="G66" s="14"/>
      <c r="H66" s="14"/>
    </row>
    <row r="67" spans="1:8" ht="14.25" customHeight="1">
      <c r="A67" s="7">
        <v>4</v>
      </c>
      <c r="B67" s="6" t="s">
        <v>54</v>
      </c>
      <c r="C67" s="7" t="s">
        <v>3</v>
      </c>
      <c r="D67" s="7">
        <f>D45*4+D44*2+D48</f>
        <v>75</v>
      </c>
      <c r="E67" s="7">
        <v>130</v>
      </c>
      <c r="F67" s="7" t="e">
        <f>#N/A</f>
        <v>#N/A</v>
      </c>
      <c r="G67" s="14"/>
      <c r="H67" s="14"/>
    </row>
    <row r="68" spans="1:8" ht="14.25" customHeight="1">
      <c r="A68" s="7">
        <v>5</v>
      </c>
      <c r="B68" s="6" t="s">
        <v>55</v>
      </c>
      <c r="C68" s="7" t="s">
        <v>3</v>
      </c>
      <c r="D68" s="7">
        <v>4</v>
      </c>
      <c r="E68" s="7">
        <v>300</v>
      </c>
      <c r="F68" s="7" t="e">
        <f>#N/A</f>
        <v>#N/A</v>
      </c>
      <c r="G68" s="14"/>
      <c r="H68" s="14"/>
    </row>
    <row r="69" spans="1:8" ht="14.25" customHeight="1">
      <c r="A69" s="7">
        <v>6</v>
      </c>
      <c r="B69" s="15" t="s">
        <v>28</v>
      </c>
      <c r="C69" s="7" t="s">
        <v>3</v>
      </c>
      <c r="D69" s="7">
        <f>D48</f>
        <v>5</v>
      </c>
      <c r="E69" s="7"/>
      <c r="F69" s="7"/>
      <c r="G69" s="14"/>
      <c r="H69" s="14"/>
    </row>
    <row r="70" spans="1:8" ht="14.25" customHeight="1">
      <c r="A70" s="7">
        <v>7</v>
      </c>
      <c r="B70" s="6" t="s">
        <v>24</v>
      </c>
      <c r="C70" s="7" t="s">
        <v>3</v>
      </c>
      <c r="D70" s="7">
        <v>9</v>
      </c>
      <c r="E70" s="7">
        <v>450</v>
      </c>
      <c r="F70" s="7" t="e">
        <f>#N/A</f>
        <v>#N/A</v>
      </c>
      <c r="G70" s="14"/>
      <c r="H70" s="14"/>
    </row>
    <row r="71" spans="1:8" ht="14.25" customHeight="1">
      <c r="A71" s="7">
        <v>8</v>
      </c>
      <c r="B71" s="6" t="s">
        <v>39</v>
      </c>
      <c r="C71" s="7" t="s">
        <v>3</v>
      </c>
      <c r="D71" s="7">
        <v>20</v>
      </c>
      <c r="E71" s="16"/>
      <c r="F71" s="10"/>
      <c r="G71" s="14"/>
      <c r="H71" s="14"/>
    </row>
    <row r="72" spans="1:8" ht="14.25" customHeight="1">
      <c r="A72" s="7">
        <v>9</v>
      </c>
      <c r="B72" s="6" t="s">
        <v>29</v>
      </c>
      <c r="C72" s="7" t="s">
        <v>3</v>
      </c>
      <c r="D72" s="7">
        <v>20</v>
      </c>
      <c r="E72" s="16"/>
      <c r="F72" s="10"/>
      <c r="G72" s="14"/>
      <c r="H72" s="14"/>
    </row>
    <row r="73" spans="1:8" ht="14.25" customHeight="1">
      <c r="A73" s="7">
        <v>10</v>
      </c>
      <c r="B73" s="6" t="s">
        <v>48</v>
      </c>
      <c r="C73" s="7" t="s">
        <v>14</v>
      </c>
      <c r="D73" s="7">
        <f>(D60/45)*2</f>
        <v>18</v>
      </c>
      <c r="E73" s="16"/>
      <c r="F73" s="10"/>
      <c r="G73" s="14"/>
      <c r="H73" s="14"/>
    </row>
    <row r="74" spans="1:8" ht="14.25" customHeight="1">
      <c r="A74" s="7">
        <v>11</v>
      </c>
      <c r="B74" s="6" t="s">
        <v>43</v>
      </c>
      <c r="C74" s="7" t="s">
        <v>3</v>
      </c>
      <c r="D74" s="7">
        <f>D73</f>
        <v>18</v>
      </c>
      <c r="E74" s="16"/>
      <c r="F74" s="10"/>
      <c r="G74" s="14"/>
      <c r="H74" s="14"/>
    </row>
    <row r="75" spans="1:8" ht="13.5">
      <c r="A75" s="7">
        <v>12</v>
      </c>
      <c r="B75" s="6" t="s">
        <v>44</v>
      </c>
      <c r="C75" s="7" t="s">
        <v>3</v>
      </c>
      <c r="D75" s="7">
        <v>30</v>
      </c>
      <c r="E75" s="16"/>
      <c r="F75" s="10"/>
      <c r="G75" s="14"/>
      <c r="H75" s="14"/>
    </row>
    <row r="76" spans="1:8" ht="13.5">
      <c r="A76" s="7"/>
      <c r="B76" s="17" t="s">
        <v>46</v>
      </c>
      <c r="C76" s="7"/>
      <c r="D76" s="7" t="s">
        <v>36</v>
      </c>
      <c r="E76" s="16"/>
      <c r="F76" s="10"/>
      <c r="G76" s="14"/>
      <c r="H76" s="14"/>
    </row>
    <row r="77" spans="1:8" ht="14.25" customHeight="1">
      <c r="A77" s="7">
        <v>1</v>
      </c>
      <c r="B77" s="15" t="s">
        <v>27</v>
      </c>
      <c r="C77" s="7" t="s">
        <v>14</v>
      </c>
      <c r="D77" s="7">
        <f>8*D48</f>
        <v>40</v>
      </c>
      <c r="E77" s="27"/>
      <c r="F77" s="19" t="e">
        <f>SUM(F60:F70)</f>
        <v>#N/A</v>
      </c>
      <c r="G77" s="14"/>
      <c r="H77" s="14"/>
    </row>
    <row r="78" spans="1:8" ht="13.5">
      <c r="A78" s="7">
        <v>2</v>
      </c>
      <c r="B78" s="15" t="s">
        <v>96</v>
      </c>
      <c r="C78" s="7" t="s">
        <v>13</v>
      </c>
      <c r="D78" s="7">
        <f>8*D56</f>
        <v>184</v>
      </c>
      <c r="E78" s="18"/>
      <c r="F78" s="19"/>
      <c r="G78" s="14"/>
      <c r="H78" s="14"/>
    </row>
    <row r="79" spans="1:8" ht="13.5">
      <c r="A79" s="7">
        <v>3</v>
      </c>
      <c r="B79" s="6" t="s">
        <v>40</v>
      </c>
      <c r="C79" s="28" t="s">
        <v>3</v>
      </c>
      <c r="D79" s="28">
        <f>D72</f>
        <v>20</v>
      </c>
      <c r="E79" s="18"/>
      <c r="F79" s="19"/>
      <c r="G79" s="14"/>
      <c r="H79" s="14"/>
    </row>
    <row r="80" spans="1:8" ht="13.5">
      <c r="A80" s="7"/>
      <c r="B80" s="17" t="s">
        <v>41</v>
      </c>
      <c r="C80" s="13"/>
      <c r="D80" s="20"/>
      <c r="E80" s="18"/>
      <c r="F80" s="19"/>
      <c r="G80" s="14"/>
      <c r="H80" s="14"/>
    </row>
    <row r="81" spans="1:8" ht="14.25" customHeight="1">
      <c r="A81" s="7">
        <v>1</v>
      </c>
      <c r="B81" s="21" t="s">
        <v>42</v>
      </c>
      <c r="C81" s="22" t="s">
        <v>13</v>
      </c>
      <c r="D81" s="22">
        <v>5</v>
      </c>
      <c r="E81" s="18"/>
      <c r="F81" s="19"/>
      <c r="G81" s="14"/>
      <c r="H81" s="14"/>
    </row>
    <row r="82" spans="1:8" ht="13.5">
      <c r="A82" s="7">
        <v>2</v>
      </c>
      <c r="B82" s="15" t="s">
        <v>56</v>
      </c>
      <c r="C82" s="22" t="s">
        <v>13</v>
      </c>
      <c r="D82" s="22">
        <v>1</v>
      </c>
      <c r="E82" s="18"/>
      <c r="F82" s="19"/>
      <c r="G82" s="14"/>
      <c r="H82" s="14"/>
    </row>
    <row r="83" spans="1:8" ht="13.5">
      <c r="A83" s="220"/>
      <c r="B83" s="221"/>
      <c r="C83" s="221"/>
      <c r="D83" s="221"/>
      <c r="E83" s="18"/>
      <c r="F83" s="19"/>
      <c r="G83" s="14"/>
      <c r="H83" s="14"/>
    </row>
    <row r="84" spans="1:8" ht="13.5">
      <c r="A84" s="219" t="s">
        <v>967</v>
      </c>
      <c r="B84" s="219"/>
      <c r="C84" s="219"/>
      <c r="D84" s="219"/>
      <c r="E84" s="219"/>
      <c r="F84" s="219"/>
      <c r="G84" s="219"/>
      <c r="H84" s="219"/>
    </row>
    <row r="85" spans="1:8" ht="12.75">
      <c r="A85" s="226" t="s">
        <v>0</v>
      </c>
      <c r="B85" s="226" t="s">
        <v>1</v>
      </c>
      <c r="C85" s="226" t="s">
        <v>2</v>
      </c>
      <c r="D85" s="226" t="s">
        <v>10</v>
      </c>
      <c r="E85" s="224" t="s">
        <v>6</v>
      </c>
      <c r="F85" s="224" t="s">
        <v>7</v>
      </c>
      <c r="G85" s="224" t="s">
        <v>8</v>
      </c>
      <c r="H85" s="224" t="s">
        <v>9</v>
      </c>
    </row>
    <row r="86" spans="1:8" ht="12.75">
      <c r="A86" s="227"/>
      <c r="B86" s="227"/>
      <c r="C86" s="227"/>
      <c r="D86" s="227"/>
      <c r="E86" s="225"/>
      <c r="F86" s="225"/>
      <c r="G86" s="225"/>
      <c r="H86" s="225"/>
    </row>
    <row r="87" spans="1:8" s="206" customFormat="1" ht="13.5">
      <c r="A87" s="4">
        <v>1</v>
      </c>
      <c r="B87" s="5" t="s">
        <v>20</v>
      </c>
      <c r="C87" s="4" t="s">
        <v>5</v>
      </c>
      <c r="D87" s="4">
        <v>0.45</v>
      </c>
      <c r="E87" s="4"/>
      <c r="F87" s="4"/>
      <c r="G87" s="4"/>
      <c r="H87" s="4"/>
    </row>
    <row r="88" spans="1:8" s="206" customFormat="1" ht="13.5">
      <c r="A88" s="4">
        <v>2</v>
      </c>
      <c r="B88" s="5" t="s">
        <v>32</v>
      </c>
      <c r="C88" s="4" t="s">
        <v>3</v>
      </c>
      <c r="D88" s="4">
        <v>12</v>
      </c>
      <c r="E88" s="4"/>
      <c r="F88" s="4"/>
      <c r="G88" s="4"/>
      <c r="H88" s="4"/>
    </row>
    <row r="89" spans="1:8" s="206" customFormat="1" ht="13.5">
      <c r="A89" s="4">
        <v>3</v>
      </c>
      <c r="B89" s="24" t="s">
        <v>23</v>
      </c>
      <c r="C89" s="4" t="s">
        <v>3</v>
      </c>
      <c r="D89" s="4">
        <v>2</v>
      </c>
      <c r="E89" s="4"/>
      <c r="F89" s="4"/>
      <c r="G89" s="4"/>
      <c r="H89" s="4"/>
    </row>
    <row r="90" spans="1:8" s="206" customFormat="1" ht="13.5">
      <c r="A90" s="4">
        <v>4</v>
      </c>
      <c r="B90" s="5" t="s">
        <v>30</v>
      </c>
      <c r="C90" s="4" t="s">
        <v>3</v>
      </c>
      <c r="D90" s="4">
        <v>5</v>
      </c>
      <c r="E90" s="4"/>
      <c r="F90" s="4"/>
      <c r="G90" s="4"/>
      <c r="H90" s="4"/>
    </row>
    <row r="91" spans="1:8" s="206" customFormat="1" ht="13.5">
      <c r="A91" s="4">
        <v>5</v>
      </c>
      <c r="B91" s="5" t="s">
        <v>25</v>
      </c>
      <c r="C91" s="4" t="s">
        <v>3</v>
      </c>
      <c r="D91" s="4">
        <v>27</v>
      </c>
      <c r="E91" s="4"/>
      <c r="F91" s="4"/>
      <c r="G91" s="4"/>
      <c r="H91" s="4"/>
    </row>
    <row r="92" spans="1:8" ht="13.5">
      <c r="A92" s="4">
        <v>6</v>
      </c>
      <c r="B92" s="6" t="s">
        <v>17</v>
      </c>
      <c r="C92" s="7" t="s">
        <v>4</v>
      </c>
      <c r="D92" s="7">
        <v>1.71</v>
      </c>
      <c r="E92" s="7">
        <v>267.09</v>
      </c>
      <c r="F92" s="4">
        <f>E92*D92</f>
        <v>456.72389999999996</v>
      </c>
      <c r="G92" s="7">
        <v>1.42</v>
      </c>
      <c r="H92" s="4">
        <f>G92*D92</f>
        <v>2.4282</v>
      </c>
    </row>
    <row r="93" spans="1:8" ht="13.5">
      <c r="A93" s="4">
        <v>7</v>
      </c>
      <c r="B93" s="6" t="s">
        <v>26</v>
      </c>
      <c r="C93" s="7" t="s">
        <v>3</v>
      </c>
      <c r="D93" s="7">
        <v>2</v>
      </c>
      <c r="E93" s="7"/>
      <c r="F93" s="4"/>
      <c r="G93" s="7"/>
      <c r="H93" s="4"/>
    </row>
    <row r="94" spans="1:8" ht="13.5">
      <c r="A94" s="4">
        <v>8</v>
      </c>
      <c r="B94" s="6" t="s">
        <v>31</v>
      </c>
      <c r="C94" s="7" t="s">
        <v>19</v>
      </c>
      <c r="D94" s="7">
        <v>40</v>
      </c>
      <c r="E94" s="8"/>
      <c r="F94" s="9"/>
      <c r="G94" s="10"/>
      <c r="H94" s="10"/>
    </row>
    <row r="95" spans="1:8" ht="13.5">
      <c r="A95" s="7">
        <v>9</v>
      </c>
      <c r="B95" s="6" t="s">
        <v>49</v>
      </c>
      <c r="C95" s="7" t="s">
        <v>4</v>
      </c>
      <c r="D95" s="7">
        <v>0.18</v>
      </c>
      <c r="E95" s="8"/>
      <c r="F95" s="9"/>
      <c r="G95" s="10"/>
      <c r="H95" s="10"/>
    </row>
    <row r="96" spans="1:8" ht="13.5">
      <c r="A96" s="7">
        <v>10</v>
      </c>
      <c r="B96" s="6" t="s">
        <v>50</v>
      </c>
      <c r="C96" s="7" t="s">
        <v>4</v>
      </c>
      <c r="D96" s="7">
        <v>0.135</v>
      </c>
      <c r="E96" s="8"/>
      <c r="F96" s="9"/>
      <c r="G96" s="10"/>
      <c r="H96" s="10"/>
    </row>
    <row r="97" spans="1:8" ht="13.5">
      <c r="A97" s="7">
        <v>11</v>
      </c>
      <c r="B97" s="6" t="s">
        <v>51</v>
      </c>
      <c r="C97" s="7" t="s">
        <v>4</v>
      </c>
      <c r="D97" s="7">
        <v>0.045</v>
      </c>
      <c r="E97" s="8"/>
      <c r="F97" s="9"/>
      <c r="G97" s="10"/>
      <c r="H97" s="10"/>
    </row>
    <row r="98" spans="1:8" ht="13.5">
      <c r="A98" s="232" t="s">
        <v>11</v>
      </c>
      <c r="B98" s="233"/>
      <c r="C98" s="233"/>
      <c r="D98" s="233"/>
      <c r="E98" s="233"/>
      <c r="F98" s="234"/>
      <c r="G98" s="10"/>
      <c r="H98" s="11"/>
    </row>
    <row r="99" spans="1:8" ht="13.5">
      <c r="A99" s="7"/>
      <c r="B99" s="17" t="s">
        <v>35</v>
      </c>
      <c r="C99" s="12"/>
      <c r="D99" s="12" t="s">
        <v>36</v>
      </c>
      <c r="E99" s="12"/>
      <c r="F99" s="12"/>
      <c r="G99" s="10"/>
      <c r="H99" s="11"/>
    </row>
    <row r="100" spans="1:8" ht="13.5">
      <c r="A100" s="7">
        <v>1</v>
      </c>
      <c r="B100" s="15" t="s">
        <v>33</v>
      </c>
      <c r="C100" s="7" t="s">
        <v>19</v>
      </c>
      <c r="D100" s="7">
        <f>SUM(D88+(D89*2))</f>
        <v>16</v>
      </c>
      <c r="E100" s="12"/>
      <c r="F100" s="12"/>
      <c r="G100" s="10"/>
      <c r="H100" s="11"/>
    </row>
    <row r="101" spans="1:8" ht="13.5">
      <c r="A101" s="7"/>
      <c r="B101" s="13" t="s">
        <v>37</v>
      </c>
      <c r="C101" s="7"/>
      <c r="D101" s="7" t="s">
        <v>36</v>
      </c>
      <c r="E101" s="12"/>
      <c r="F101" s="12"/>
      <c r="G101" s="10"/>
      <c r="H101" s="11"/>
    </row>
    <row r="102" spans="1:8" ht="13.5">
      <c r="A102" s="7">
        <v>1</v>
      </c>
      <c r="B102" s="15" t="s">
        <v>34</v>
      </c>
      <c r="C102" s="7" t="s">
        <v>19</v>
      </c>
      <c r="D102" s="7">
        <f>D100</f>
        <v>16</v>
      </c>
      <c r="E102" s="12"/>
      <c r="F102" s="12"/>
      <c r="G102" s="10"/>
      <c r="H102" s="11"/>
    </row>
    <row r="103" spans="1:8" ht="13.5">
      <c r="A103" s="7"/>
      <c r="B103" s="13" t="s">
        <v>45</v>
      </c>
      <c r="C103" s="7"/>
      <c r="D103" s="7" t="s">
        <v>36</v>
      </c>
      <c r="E103" s="12"/>
      <c r="F103" s="12"/>
      <c r="G103" s="10"/>
      <c r="H103" s="11"/>
    </row>
    <row r="104" spans="1:8" ht="13.5">
      <c r="A104" s="7">
        <v>1</v>
      </c>
      <c r="B104" s="6" t="s">
        <v>12</v>
      </c>
      <c r="C104" s="7" t="s">
        <v>14</v>
      </c>
      <c r="D104" s="7">
        <v>450</v>
      </c>
      <c r="E104" s="7">
        <v>180</v>
      </c>
      <c r="F104" s="7" t="e">
        <f>#N/A</f>
        <v>#N/A</v>
      </c>
      <c r="G104" s="14"/>
      <c r="H104" s="14"/>
    </row>
    <row r="105" spans="1:8" ht="13.5">
      <c r="A105" s="7">
        <v>2</v>
      </c>
      <c r="B105" s="6" t="s">
        <v>52</v>
      </c>
      <c r="C105" s="7" t="s">
        <v>14</v>
      </c>
      <c r="D105" s="7">
        <f>D90*30</f>
        <v>150</v>
      </c>
      <c r="E105" s="7"/>
      <c r="F105" s="7"/>
      <c r="G105" s="14"/>
      <c r="H105" s="14"/>
    </row>
    <row r="106" spans="1:8" ht="13.5">
      <c r="A106" s="7">
        <v>3</v>
      </c>
      <c r="B106" s="6" t="s">
        <v>16</v>
      </c>
      <c r="C106" s="7" t="s">
        <v>14</v>
      </c>
      <c r="D106" s="7">
        <f>D91*25</f>
        <v>675</v>
      </c>
      <c r="E106" s="7"/>
      <c r="F106" s="7"/>
      <c r="G106" s="14"/>
      <c r="H106" s="14"/>
    </row>
    <row r="107" spans="1:8" ht="13.5">
      <c r="A107" s="7"/>
      <c r="B107" s="13" t="s">
        <v>38</v>
      </c>
      <c r="C107" s="7"/>
      <c r="D107" s="7" t="s">
        <v>36</v>
      </c>
      <c r="E107" s="7"/>
      <c r="F107" s="7"/>
      <c r="G107" s="14"/>
      <c r="H107" s="14"/>
    </row>
    <row r="108" spans="1:8" ht="13.5">
      <c r="A108" s="7">
        <v>1</v>
      </c>
      <c r="B108" s="6" t="s">
        <v>21</v>
      </c>
      <c r="C108" s="7" t="s">
        <v>3</v>
      </c>
      <c r="D108" s="7">
        <v>4</v>
      </c>
      <c r="E108" s="7">
        <v>150</v>
      </c>
      <c r="F108" s="7" t="e">
        <f>#N/A</f>
        <v>#N/A</v>
      </c>
      <c r="G108" s="14"/>
      <c r="H108" s="14"/>
    </row>
    <row r="109" spans="1:8" ht="13.5">
      <c r="A109" s="7">
        <v>2</v>
      </c>
      <c r="B109" s="6" t="s">
        <v>22</v>
      </c>
      <c r="C109" s="7" t="s">
        <v>3</v>
      </c>
      <c r="D109" s="7">
        <v>8</v>
      </c>
      <c r="E109" s="7">
        <v>390</v>
      </c>
      <c r="F109" s="7" t="e">
        <f>#N/A</f>
        <v>#N/A</v>
      </c>
      <c r="G109" s="14"/>
      <c r="H109" s="14"/>
    </row>
    <row r="110" spans="1:8" ht="13.5">
      <c r="A110" s="7">
        <v>3</v>
      </c>
      <c r="B110" s="6" t="s">
        <v>53</v>
      </c>
      <c r="C110" s="7" t="s">
        <v>3</v>
      </c>
      <c r="D110" s="7">
        <f>D91*2+D90*2</f>
        <v>64</v>
      </c>
      <c r="E110" s="7">
        <v>85</v>
      </c>
      <c r="F110" s="7" t="e">
        <f>#N/A</f>
        <v>#N/A</v>
      </c>
      <c r="G110" s="14"/>
      <c r="H110" s="14"/>
    </row>
    <row r="111" spans="1:8" ht="13.5">
      <c r="A111" s="7">
        <v>4</v>
      </c>
      <c r="B111" s="6" t="s">
        <v>54</v>
      </c>
      <c r="C111" s="7" t="s">
        <v>3</v>
      </c>
      <c r="D111" s="7">
        <f>D91*4+D90*2+D93</f>
        <v>120</v>
      </c>
      <c r="E111" s="7">
        <v>130</v>
      </c>
      <c r="F111" s="7" t="e">
        <f>#N/A</f>
        <v>#N/A</v>
      </c>
      <c r="G111" s="14"/>
      <c r="H111" s="14"/>
    </row>
    <row r="112" spans="1:8" ht="13.5">
      <c r="A112" s="7">
        <v>5</v>
      </c>
      <c r="B112" s="6" t="s">
        <v>55</v>
      </c>
      <c r="C112" s="7" t="s">
        <v>3</v>
      </c>
      <c r="D112" s="7">
        <v>4</v>
      </c>
      <c r="E112" s="7">
        <v>300</v>
      </c>
      <c r="F112" s="7" t="e">
        <f>#N/A</f>
        <v>#N/A</v>
      </c>
      <c r="G112" s="14"/>
      <c r="H112" s="14"/>
    </row>
    <row r="113" spans="1:8" ht="13.5">
      <c r="A113" s="7">
        <v>6</v>
      </c>
      <c r="B113" s="15" t="s">
        <v>28</v>
      </c>
      <c r="C113" s="7" t="s">
        <v>3</v>
      </c>
      <c r="D113" s="7">
        <f>D93</f>
        <v>2</v>
      </c>
      <c r="E113" s="7"/>
      <c r="F113" s="7"/>
      <c r="G113" s="14"/>
      <c r="H113" s="14"/>
    </row>
    <row r="114" spans="1:8" ht="13.5">
      <c r="A114" s="7">
        <v>7</v>
      </c>
      <c r="B114" s="6" t="s">
        <v>24</v>
      </c>
      <c r="C114" s="7" t="s">
        <v>3</v>
      </c>
      <c r="D114" s="7">
        <v>8</v>
      </c>
      <c r="E114" s="7">
        <v>450</v>
      </c>
      <c r="F114" s="7" t="e">
        <f>#N/A</f>
        <v>#N/A</v>
      </c>
      <c r="G114" s="14"/>
      <c r="H114" s="14"/>
    </row>
    <row r="115" spans="1:8" ht="13.5">
      <c r="A115" s="7">
        <v>8</v>
      </c>
      <c r="B115" s="6" t="s">
        <v>39</v>
      </c>
      <c r="C115" s="7" t="s">
        <v>3</v>
      </c>
      <c r="D115" s="7">
        <v>22</v>
      </c>
      <c r="E115" s="16"/>
      <c r="F115" s="10"/>
      <c r="G115" s="14"/>
      <c r="H115" s="14"/>
    </row>
    <row r="116" spans="1:8" ht="13.5">
      <c r="A116" s="7">
        <v>9</v>
      </c>
      <c r="B116" s="6" t="s">
        <v>29</v>
      </c>
      <c r="C116" s="7" t="s">
        <v>3</v>
      </c>
      <c r="D116" s="7">
        <v>22</v>
      </c>
      <c r="E116" s="16"/>
      <c r="F116" s="10"/>
      <c r="G116" s="14"/>
      <c r="H116" s="14"/>
    </row>
    <row r="117" spans="1:8" ht="13.5">
      <c r="A117" s="7">
        <v>10</v>
      </c>
      <c r="B117" s="6" t="s">
        <v>48</v>
      </c>
      <c r="C117" s="7" t="s">
        <v>14</v>
      </c>
      <c r="D117" s="7">
        <f>(D88+D89)*2</f>
        <v>28</v>
      </c>
      <c r="E117" s="16"/>
      <c r="F117" s="10"/>
      <c r="G117" s="14"/>
      <c r="H117" s="14"/>
    </row>
    <row r="118" spans="1:8" ht="13.5">
      <c r="A118" s="7">
        <v>11</v>
      </c>
      <c r="B118" s="6" t="s">
        <v>43</v>
      </c>
      <c r="C118" s="7" t="s">
        <v>3</v>
      </c>
      <c r="D118" s="7">
        <f>D117</f>
        <v>28</v>
      </c>
      <c r="E118" s="16"/>
      <c r="F118" s="10"/>
      <c r="G118" s="14"/>
      <c r="H118" s="14"/>
    </row>
    <row r="119" spans="1:8" ht="13.5">
      <c r="A119" s="7">
        <v>12</v>
      </c>
      <c r="B119" s="6" t="s">
        <v>44</v>
      </c>
      <c r="C119" s="7" t="s">
        <v>3</v>
      </c>
      <c r="D119" s="7">
        <v>30</v>
      </c>
      <c r="E119" s="16"/>
      <c r="F119" s="10"/>
      <c r="G119" s="14"/>
      <c r="H119" s="14"/>
    </row>
    <row r="120" spans="1:8" ht="13.5">
      <c r="A120" s="7"/>
      <c r="B120" s="17" t="s">
        <v>46</v>
      </c>
      <c r="C120" s="7"/>
      <c r="D120" s="7" t="s">
        <v>36</v>
      </c>
      <c r="E120" s="16"/>
      <c r="F120" s="10"/>
      <c r="G120" s="14"/>
      <c r="H120" s="14"/>
    </row>
    <row r="121" spans="1:8" ht="13.5">
      <c r="A121" s="7">
        <v>1</v>
      </c>
      <c r="B121" s="15" t="s">
        <v>27</v>
      </c>
      <c r="C121" s="7" t="s">
        <v>14</v>
      </c>
      <c r="D121" s="7">
        <f>8*D93</f>
        <v>16</v>
      </c>
      <c r="E121" s="27"/>
      <c r="F121" s="19" t="e">
        <f>SUM(F104:F114)</f>
        <v>#N/A</v>
      </c>
      <c r="G121" s="14"/>
      <c r="H121" s="14"/>
    </row>
    <row r="122" spans="1:8" ht="13.5">
      <c r="A122" s="7">
        <v>2</v>
      </c>
      <c r="B122" s="15" t="s">
        <v>96</v>
      </c>
      <c r="C122" s="7" t="s">
        <v>13</v>
      </c>
      <c r="D122" s="7">
        <f>8*D100</f>
        <v>128</v>
      </c>
      <c r="E122" s="18"/>
      <c r="F122" s="19"/>
      <c r="G122" s="14"/>
      <c r="H122" s="14"/>
    </row>
    <row r="123" spans="1:8" ht="13.5">
      <c r="A123" s="7">
        <v>3</v>
      </c>
      <c r="B123" s="6" t="s">
        <v>40</v>
      </c>
      <c r="C123" s="28" t="s">
        <v>3</v>
      </c>
      <c r="D123" s="28">
        <f>D116</f>
        <v>22</v>
      </c>
      <c r="E123" s="18"/>
      <c r="F123" s="19"/>
      <c r="G123" s="14"/>
      <c r="H123" s="14"/>
    </row>
    <row r="124" spans="1:8" ht="13.5">
      <c r="A124" s="7"/>
      <c r="B124" s="17" t="s">
        <v>41</v>
      </c>
      <c r="C124" s="13"/>
      <c r="D124" s="20"/>
      <c r="E124" s="18"/>
      <c r="F124" s="19"/>
      <c r="G124" s="14"/>
      <c r="H124" s="14"/>
    </row>
    <row r="125" spans="1:8" ht="13.5">
      <c r="A125" s="7">
        <v>1</v>
      </c>
      <c r="B125" s="21" t="s">
        <v>42</v>
      </c>
      <c r="C125" s="22" t="s">
        <v>13</v>
      </c>
      <c r="D125" s="22">
        <v>5</v>
      </c>
      <c r="E125" s="18"/>
      <c r="F125" s="19"/>
      <c r="G125" s="14"/>
      <c r="H125" s="14"/>
    </row>
    <row r="126" spans="1:8" ht="13.5">
      <c r="A126" s="7">
        <v>2</v>
      </c>
      <c r="B126" s="15" t="s">
        <v>56</v>
      </c>
      <c r="C126" s="22" t="s">
        <v>13</v>
      </c>
      <c r="D126" s="22">
        <v>1</v>
      </c>
      <c r="E126" s="18"/>
      <c r="F126" s="19"/>
      <c r="G126" s="14"/>
      <c r="H126" s="14"/>
    </row>
    <row r="127" spans="1:8" ht="13.5">
      <c r="A127" s="220"/>
      <c r="B127" s="221"/>
      <c r="C127" s="221"/>
      <c r="D127" s="221"/>
      <c r="E127" s="18"/>
      <c r="F127" s="19"/>
      <c r="G127" s="14"/>
      <c r="H127" s="14"/>
    </row>
    <row r="128" spans="1:12" ht="13.5">
      <c r="A128" s="219" t="s">
        <v>968</v>
      </c>
      <c r="B128" s="219"/>
      <c r="C128" s="219"/>
      <c r="D128" s="219"/>
      <c r="E128" s="207"/>
      <c r="F128" s="207"/>
      <c r="G128" s="207"/>
      <c r="H128" s="207"/>
      <c r="I128" s="207"/>
      <c r="J128" s="207"/>
      <c r="K128" s="207"/>
      <c r="L128" s="207"/>
    </row>
    <row r="129" spans="1:12" ht="12.75">
      <c r="A129" s="226" t="s">
        <v>0</v>
      </c>
      <c r="B129" s="226" t="s">
        <v>1</v>
      </c>
      <c r="C129" s="226" t="s">
        <v>2</v>
      </c>
      <c r="D129" s="226" t="s">
        <v>10</v>
      </c>
      <c r="E129" s="207"/>
      <c r="F129" s="207"/>
      <c r="G129" s="207"/>
      <c r="H129" s="207"/>
      <c r="I129" s="207"/>
      <c r="J129" s="207"/>
      <c r="K129" s="207"/>
      <c r="L129" s="207"/>
    </row>
    <row r="130" spans="1:12" ht="12.75">
      <c r="A130" s="227"/>
      <c r="B130" s="227"/>
      <c r="C130" s="227"/>
      <c r="D130" s="227"/>
      <c r="E130" s="207"/>
      <c r="F130" s="207"/>
      <c r="G130" s="207"/>
      <c r="H130" s="207"/>
      <c r="I130" s="207"/>
      <c r="J130" s="207"/>
      <c r="K130" s="207"/>
      <c r="L130" s="207"/>
    </row>
    <row r="131" spans="1:12" ht="13.5">
      <c r="A131" s="4">
        <v>1</v>
      </c>
      <c r="B131" s="5" t="s">
        <v>77</v>
      </c>
      <c r="C131" s="4" t="s">
        <v>5</v>
      </c>
      <c r="D131" s="4">
        <v>0.27</v>
      </c>
      <c r="E131" s="252"/>
      <c r="F131" s="252"/>
      <c r="G131" s="252"/>
      <c r="H131" s="252"/>
      <c r="I131" s="252"/>
      <c r="J131" s="252"/>
      <c r="K131" s="252"/>
      <c r="L131" s="252"/>
    </row>
    <row r="132" spans="1:12" ht="15">
      <c r="A132" s="4">
        <v>2</v>
      </c>
      <c r="B132" s="5" t="s">
        <v>32</v>
      </c>
      <c r="C132" s="4" t="s">
        <v>3</v>
      </c>
      <c r="D132" s="4">
        <v>6</v>
      </c>
      <c r="E132" s="253"/>
      <c r="F132" s="253"/>
      <c r="G132" s="253"/>
      <c r="H132" s="253"/>
      <c r="I132" s="253"/>
      <c r="J132" s="253"/>
      <c r="K132" s="253"/>
      <c r="L132" s="253"/>
    </row>
    <row r="133" spans="1:12" ht="13.5">
      <c r="A133" s="4">
        <v>3</v>
      </c>
      <c r="B133" s="5" t="s">
        <v>212</v>
      </c>
      <c r="C133" s="4" t="s">
        <v>3</v>
      </c>
      <c r="D133" s="4">
        <v>2</v>
      </c>
      <c r="E133" s="223"/>
      <c r="F133" s="223"/>
      <c r="G133" s="223"/>
      <c r="H133" s="223"/>
      <c r="I133" s="223"/>
      <c r="J133" s="223"/>
      <c r="K133" s="223"/>
      <c r="L133" s="223"/>
    </row>
    <row r="134" spans="1:12" ht="13.5">
      <c r="A134" s="4">
        <v>4</v>
      </c>
      <c r="B134" s="5" t="s">
        <v>25</v>
      </c>
      <c r="C134" s="4" t="s">
        <v>3</v>
      </c>
      <c r="D134" s="4">
        <v>12</v>
      </c>
      <c r="E134" s="223"/>
      <c r="F134" s="223"/>
      <c r="G134" s="223"/>
      <c r="H134" s="223"/>
      <c r="I134" s="223"/>
      <c r="J134" s="223"/>
      <c r="K134" s="223"/>
      <c r="L134" s="223"/>
    </row>
    <row r="135" spans="1:12" ht="13.5">
      <c r="A135" s="4">
        <v>5</v>
      </c>
      <c r="B135" s="6" t="s">
        <v>17</v>
      </c>
      <c r="C135" s="7" t="s">
        <v>4</v>
      </c>
      <c r="D135" s="7">
        <v>1.08</v>
      </c>
      <c r="E135" s="208"/>
      <c r="F135" s="209"/>
      <c r="G135" s="210"/>
      <c r="H135" s="210"/>
      <c r="I135" s="210"/>
      <c r="J135" s="211"/>
      <c r="K135" s="210"/>
      <c r="L135" s="212"/>
    </row>
    <row r="136" spans="1:12" ht="13.5">
      <c r="A136" s="4">
        <v>6</v>
      </c>
      <c r="B136" s="6" t="s">
        <v>26</v>
      </c>
      <c r="C136" s="7" t="s">
        <v>3</v>
      </c>
      <c r="D136" s="7">
        <v>1</v>
      </c>
      <c r="E136" s="208"/>
      <c r="F136" s="213"/>
      <c r="G136" s="212"/>
      <c r="H136" s="212"/>
      <c r="I136" s="210"/>
      <c r="J136" s="211"/>
      <c r="K136" s="210"/>
      <c r="L136" s="212"/>
    </row>
    <row r="137" spans="1:12" ht="13.5">
      <c r="A137" s="4">
        <v>7</v>
      </c>
      <c r="B137" s="6" t="s">
        <v>31</v>
      </c>
      <c r="C137" s="7" t="s">
        <v>19</v>
      </c>
      <c r="D137" s="7">
        <v>36</v>
      </c>
      <c r="E137" s="208"/>
      <c r="F137" s="213"/>
      <c r="G137" s="212"/>
      <c r="H137" s="212"/>
      <c r="I137" s="210"/>
      <c r="J137" s="211"/>
      <c r="K137" s="210"/>
      <c r="L137" s="212"/>
    </row>
    <row r="138" spans="1:12" ht="13.5">
      <c r="A138" s="4">
        <v>8</v>
      </c>
      <c r="B138" s="6" t="s">
        <v>51</v>
      </c>
      <c r="C138" s="7" t="s">
        <v>5</v>
      </c>
      <c r="D138" s="7">
        <v>0.045</v>
      </c>
      <c r="E138" s="208"/>
      <c r="F138" s="213"/>
      <c r="G138" s="212"/>
      <c r="H138" s="212"/>
      <c r="I138" s="210"/>
      <c r="J138" s="211"/>
      <c r="K138" s="210"/>
      <c r="L138" s="212"/>
    </row>
    <row r="139" spans="1:12" ht="13.5">
      <c r="A139" s="232" t="s">
        <v>11</v>
      </c>
      <c r="B139" s="233"/>
      <c r="C139" s="233"/>
      <c r="D139" s="233"/>
      <c r="E139" s="208"/>
      <c r="F139" s="213"/>
      <c r="G139" s="212"/>
      <c r="H139" s="212"/>
      <c r="I139" s="212"/>
      <c r="J139" s="211"/>
      <c r="K139" s="210"/>
      <c r="L139" s="212"/>
    </row>
    <row r="140" spans="1:12" ht="13.5">
      <c r="A140" s="7"/>
      <c r="B140" s="17" t="s">
        <v>35</v>
      </c>
      <c r="C140" s="12"/>
      <c r="D140" s="12" t="s">
        <v>36</v>
      </c>
      <c r="E140" s="223"/>
      <c r="F140" s="223"/>
      <c r="G140" s="223"/>
      <c r="H140" s="223"/>
      <c r="I140" s="223"/>
      <c r="J140" s="223"/>
      <c r="K140" s="223"/>
      <c r="L140" s="223"/>
    </row>
    <row r="141" spans="1:12" ht="13.5">
      <c r="A141" s="7">
        <v>1</v>
      </c>
      <c r="B141" s="15" t="s">
        <v>33</v>
      </c>
      <c r="C141" s="7" t="s">
        <v>19</v>
      </c>
      <c r="D141" s="7">
        <v>6</v>
      </c>
      <c r="E141" s="223"/>
      <c r="F141" s="223"/>
      <c r="G141" s="223"/>
      <c r="H141" s="223"/>
      <c r="I141" s="223"/>
      <c r="J141" s="223"/>
      <c r="K141" s="223"/>
      <c r="L141" s="223"/>
    </row>
    <row r="142" spans="1:12" ht="13.5">
      <c r="A142" s="7"/>
      <c r="B142" s="13" t="s">
        <v>37</v>
      </c>
      <c r="C142" s="7"/>
      <c r="D142" s="7" t="s">
        <v>36</v>
      </c>
      <c r="E142" s="208"/>
      <c r="F142" s="209"/>
      <c r="G142" s="210"/>
      <c r="H142" s="210"/>
      <c r="I142" s="210"/>
      <c r="J142" s="211"/>
      <c r="K142" s="210"/>
      <c r="L142" s="212"/>
    </row>
    <row r="143" spans="1:12" ht="13.5">
      <c r="A143" s="7">
        <v>1</v>
      </c>
      <c r="B143" s="15" t="s">
        <v>34</v>
      </c>
      <c r="C143" s="7" t="s">
        <v>19</v>
      </c>
      <c r="D143" s="7">
        <f>D141</f>
        <v>6</v>
      </c>
      <c r="E143" s="208"/>
      <c r="F143" s="213"/>
      <c r="G143" s="212"/>
      <c r="H143" s="212"/>
      <c r="I143" s="210"/>
      <c r="J143" s="211"/>
      <c r="K143" s="210"/>
      <c r="L143" s="212"/>
    </row>
    <row r="144" spans="1:12" ht="13.5">
      <c r="A144" s="7"/>
      <c r="B144" s="13" t="s">
        <v>45</v>
      </c>
      <c r="C144" s="7"/>
      <c r="D144" s="7" t="s">
        <v>36</v>
      </c>
      <c r="E144" s="208"/>
      <c r="F144" s="213"/>
      <c r="G144" s="212"/>
      <c r="H144" s="212"/>
      <c r="I144" s="210"/>
      <c r="J144" s="211"/>
      <c r="K144" s="210"/>
      <c r="L144" s="212"/>
    </row>
    <row r="145" spans="1:12" ht="13.5">
      <c r="A145" s="7">
        <v>1</v>
      </c>
      <c r="B145" s="6" t="s">
        <v>12</v>
      </c>
      <c r="C145" s="7" t="s">
        <v>14</v>
      </c>
      <c r="D145" s="7">
        <v>270</v>
      </c>
      <c r="E145" s="208"/>
      <c r="F145" s="213"/>
      <c r="G145" s="212"/>
      <c r="H145" s="212"/>
      <c r="I145" s="210"/>
      <c r="J145" s="211"/>
      <c r="K145" s="210"/>
      <c r="L145" s="212"/>
    </row>
    <row r="146" spans="1:12" ht="15">
      <c r="A146" s="7">
        <v>2</v>
      </c>
      <c r="B146" s="6" t="s">
        <v>71</v>
      </c>
      <c r="C146" s="7" t="s">
        <v>14</v>
      </c>
      <c r="D146" s="7">
        <v>30</v>
      </c>
      <c r="E146" s="253"/>
      <c r="F146" s="253"/>
      <c r="G146" s="253"/>
      <c r="H146" s="253"/>
      <c r="I146" s="253"/>
      <c r="J146" s="253"/>
      <c r="K146" s="253"/>
      <c r="L146" s="253"/>
    </row>
    <row r="147" spans="1:12" ht="13.5">
      <c r="A147" s="7">
        <v>3</v>
      </c>
      <c r="B147" s="6" t="s">
        <v>16</v>
      </c>
      <c r="C147" s="7" t="s">
        <v>14</v>
      </c>
      <c r="D147" s="7">
        <v>330</v>
      </c>
      <c r="E147" s="214"/>
      <c r="F147" s="214"/>
      <c r="G147" s="214"/>
      <c r="H147" s="214"/>
      <c r="I147" s="214"/>
      <c r="J147" s="214"/>
      <c r="K147" s="214"/>
      <c r="L147" s="214"/>
    </row>
    <row r="148" spans="1:12" ht="13.5">
      <c r="A148" s="7"/>
      <c r="B148" s="13" t="s">
        <v>38</v>
      </c>
      <c r="C148" s="7"/>
      <c r="D148" s="7" t="s">
        <v>36</v>
      </c>
      <c r="E148" s="214"/>
      <c r="F148" s="214"/>
      <c r="G148" s="214"/>
      <c r="H148" s="214"/>
      <c r="I148" s="214"/>
      <c r="J148" s="214"/>
      <c r="K148" s="214"/>
      <c r="L148" s="214"/>
    </row>
    <row r="149" spans="1:12" ht="13.5">
      <c r="A149" s="7">
        <v>1</v>
      </c>
      <c r="B149" s="6" t="s">
        <v>21</v>
      </c>
      <c r="C149" s="7" t="s">
        <v>3</v>
      </c>
      <c r="D149" s="7">
        <v>5</v>
      </c>
      <c r="E149" s="214"/>
      <c r="F149" s="214"/>
      <c r="G149" s="214"/>
      <c r="H149" s="214"/>
      <c r="I149" s="214"/>
      <c r="J149" s="214"/>
      <c r="K149" s="214"/>
      <c r="L149" s="214"/>
    </row>
    <row r="150" spans="1:12" ht="13.5">
      <c r="A150" s="7">
        <v>2</v>
      </c>
      <c r="B150" s="6" t="s">
        <v>22</v>
      </c>
      <c r="C150" s="7" t="s">
        <v>3</v>
      </c>
      <c r="D150" s="7">
        <v>4</v>
      </c>
      <c r="E150" s="214"/>
      <c r="F150" s="214"/>
      <c r="G150" s="214"/>
      <c r="H150" s="214"/>
      <c r="I150" s="214"/>
      <c r="J150" s="214"/>
      <c r="K150" s="214"/>
      <c r="L150" s="214"/>
    </row>
    <row r="151" spans="1:12" ht="13.5">
      <c r="A151" s="7">
        <v>3</v>
      </c>
      <c r="B151" s="6" t="s">
        <v>53</v>
      </c>
      <c r="C151" s="7" t="s">
        <v>3</v>
      </c>
      <c r="D151" s="7">
        <v>28</v>
      </c>
      <c r="E151" s="214"/>
      <c r="F151" s="214"/>
      <c r="G151" s="214"/>
      <c r="H151" s="214"/>
      <c r="I151" s="214"/>
      <c r="J151" s="214"/>
      <c r="K151" s="214"/>
      <c r="L151" s="214"/>
    </row>
    <row r="152" spans="1:12" ht="13.5">
      <c r="A152" s="7">
        <v>4</v>
      </c>
      <c r="B152" s="6" t="s">
        <v>54</v>
      </c>
      <c r="C152" s="7" t="s">
        <v>3</v>
      </c>
      <c r="D152" s="7">
        <v>64</v>
      </c>
      <c r="E152" s="214"/>
      <c r="F152" s="214"/>
      <c r="G152" s="214"/>
      <c r="H152" s="214"/>
      <c r="I152" s="214"/>
      <c r="J152" s="214"/>
      <c r="K152" s="214"/>
      <c r="L152" s="214"/>
    </row>
    <row r="153" spans="1:12" ht="13.5">
      <c r="A153" s="7">
        <v>5</v>
      </c>
      <c r="B153" s="6" t="s">
        <v>55</v>
      </c>
      <c r="C153" s="7" t="s">
        <v>3</v>
      </c>
      <c r="D153" s="7">
        <v>8</v>
      </c>
      <c r="E153" s="214"/>
      <c r="F153" s="214"/>
      <c r="G153" s="214"/>
      <c r="H153" s="214"/>
      <c r="I153" s="214"/>
      <c r="J153" s="214"/>
      <c r="K153" s="214"/>
      <c r="L153" s="214"/>
    </row>
    <row r="154" spans="1:12" ht="13.5">
      <c r="A154" s="7">
        <v>6</v>
      </c>
      <c r="B154" s="15" t="s">
        <v>28</v>
      </c>
      <c r="C154" s="7" t="s">
        <v>3</v>
      </c>
      <c r="D154" s="7">
        <v>1</v>
      </c>
      <c r="E154" s="214"/>
      <c r="F154" s="214"/>
      <c r="G154" s="214"/>
      <c r="H154" s="214"/>
      <c r="I154" s="214"/>
      <c r="J154" s="214"/>
      <c r="K154" s="214"/>
      <c r="L154" s="214"/>
    </row>
    <row r="155" spans="1:12" ht="13.5">
      <c r="A155" s="7">
        <v>7</v>
      </c>
      <c r="B155" s="6" t="s">
        <v>24</v>
      </c>
      <c r="C155" s="7" t="s">
        <v>3</v>
      </c>
      <c r="D155" s="7">
        <v>4</v>
      </c>
      <c r="E155" s="214"/>
      <c r="F155" s="214"/>
      <c r="G155" s="214"/>
      <c r="H155" s="214"/>
      <c r="I155" s="214"/>
      <c r="J155" s="214"/>
      <c r="K155" s="214"/>
      <c r="L155" s="214"/>
    </row>
    <row r="156" spans="1:12" ht="13.5">
      <c r="A156" s="7">
        <v>8</v>
      </c>
      <c r="B156" s="6" t="s">
        <v>48</v>
      </c>
      <c r="C156" s="7" t="s">
        <v>14</v>
      </c>
      <c r="D156" s="7">
        <v>12</v>
      </c>
      <c r="E156" s="214"/>
      <c r="F156" s="214"/>
      <c r="G156" s="214"/>
      <c r="H156" s="214"/>
      <c r="I156" s="214"/>
      <c r="J156" s="214"/>
      <c r="K156" s="214"/>
      <c r="L156" s="214"/>
    </row>
    <row r="157" spans="1:12" ht="13.5">
      <c r="A157" s="7">
        <v>9</v>
      </c>
      <c r="B157" s="6" t="s">
        <v>43</v>
      </c>
      <c r="C157" s="7" t="s">
        <v>3</v>
      </c>
      <c r="D157" s="7">
        <f>D156</f>
        <v>12</v>
      </c>
      <c r="E157" s="214"/>
      <c r="F157" s="214"/>
      <c r="G157" s="214"/>
      <c r="H157" s="214"/>
      <c r="I157" s="214"/>
      <c r="J157" s="214"/>
      <c r="K157" s="214"/>
      <c r="L157" s="214"/>
    </row>
    <row r="158" spans="1:12" ht="13.5">
      <c r="A158" s="7">
        <v>10</v>
      </c>
      <c r="B158" s="6" t="s">
        <v>44</v>
      </c>
      <c r="C158" s="7" t="s">
        <v>3</v>
      </c>
      <c r="D158" s="7">
        <v>30</v>
      </c>
      <c r="E158" s="214"/>
      <c r="F158" s="214"/>
      <c r="G158" s="214"/>
      <c r="H158" s="214"/>
      <c r="I158" s="214"/>
      <c r="J158" s="214"/>
      <c r="K158" s="214"/>
      <c r="L158" s="214"/>
    </row>
    <row r="159" spans="1:12" ht="13.5">
      <c r="A159" s="7"/>
      <c r="B159" s="17" t="s">
        <v>46</v>
      </c>
      <c r="C159" s="7"/>
      <c r="D159" s="7" t="s">
        <v>36</v>
      </c>
      <c r="E159" s="214"/>
      <c r="F159" s="214"/>
      <c r="G159" s="214"/>
      <c r="H159" s="214"/>
      <c r="I159" s="214"/>
      <c r="J159" s="214"/>
      <c r="K159" s="214"/>
      <c r="L159" s="214"/>
    </row>
    <row r="160" spans="1:12" ht="13.5">
      <c r="A160" s="7">
        <v>1</v>
      </c>
      <c r="B160" s="15" t="s">
        <v>96</v>
      </c>
      <c r="C160" s="7" t="s">
        <v>13</v>
      </c>
      <c r="D160" s="7">
        <f>8*D141</f>
        <v>48</v>
      </c>
      <c r="E160" s="214"/>
      <c r="F160" s="214"/>
      <c r="G160" s="214"/>
      <c r="H160" s="214"/>
      <c r="I160" s="214"/>
      <c r="J160" s="214"/>
      <c r="K160" s="214"/>
      <c r="L160" s="214"/>
    </row>
    <row r="161" spans="1:12" ht="13.5">
      <c r="A161" s="7">
        <v>2</v>
      </c>
      <c r="B161" s="15" t="s">
        <v>27</v>
      </c>
      <c r="C161" s="7" t="s">
        <v>14</v>
      </c>
      <c r="D161" s="7">
        <f>8*D136</f>
        <v>8</v>
      </c>
      <c r="E161" s="214"/>
      <c r="F161" s="214"/>
      <c r="G161" s="214"/>
      <c r="H161" s="214"/>
      <c r="I161" s="214"/>
      <c r="J161" s="214"/>
      <c r="K161" s="214"/>
      <c r="L161" s="214"/>
    </row>
    <row r="162" spans="1:12" ht="13.5">
      <c r="A162" s="7"/>
      <c r="B162" s="17" t="s">
        <v>41</v>
      </c>
      <c r="C162" s="13"/>
      <c r="D162" s="20"/>
      <c r="E162" s="214"/>
      <c r="F162" s="214"/>
      <c r="G162" s="214"/>
      <c r="H162" s="214"/>
      <c r="I162" s="214"/>
      <c r="J162" s="214"/>
      <c r="K162" s="214"/>
      <c r="L162" s="214"/>
    </row>
    <row r="163" spans="1:12" ht="13.5">
      <c r="A163" s="7">
        <v>1</v>
      </c>
      <c r="B163" s="21" t="s">
        <v>42</v>
      </c>
      <c r="C163" s="22" t="s">
        <v>13</v>
      </c>
      <c r="D163" s="22">
        <v>5</v>
      </c>
      <c r="E163" s="214"/>
      <c r="F163" s="214"/>
      <c r="G163" s="214"/>
      <c r="H163" s="214"/>
      <c r="I163" s="214"/>
      <c r="J163" s="214"/>
      <c r="K163" s="214"/>
      <c r="L163" s="214"/>
    </row>
    <row r="164" spans="1:12" ht="15" customHeight="1">
      <c r="A164" s="7">
        <v>2</v>
      </c>
      <c r="B164" s="15" t="s">
        <v>56</v>
      </c>
      <c r="C164" s="22" t="s">
        <v>13</v>
      </c>
      <c r="D164" s="22">
        <v>1</v>
      </c>
      <c r="E164" s="214"/>
      <c r="F164" s="214"/>
      <c r="G164" s="214"/>
      <c r="H164" s="214"/>
      <c r="I164" s="214"/>
      <c r="J164" s="214"/>
      <c r="K164" s="214"/>
      <c r="L164" s="214"/>
    </row>
    <row r="165" spans="1:11" ht="13.5">
      <c r="A165" s="218"/>
      <c r="B165" s="218"/>
      <c r="C165" s="218"/>
      <c r="D165" s="218"/>
      <c r="E165" s="218"/>
      <c r="F165" s="218"/>
      <c r="G165" s="218"/>
      <c r="H165" s="218"/>
      <c r="I165" s="14"/>
      <c r="J165" s="14"/>
      <c r="K165" s="14"/>
    </row>
    <row r="166" spans="1:11" ht="13.5">
      <c r="A166" s="219" t="s">
        <v>209</v>
      </c>
      <c r="B166" s="219"/>
      <c r="C166" s="219"/>
      <c r="D166" s="219"/>
      <c r="E166" s="219"/>
      <c r="F166" s="219"/>
      <c r="G166" s="219"/>
      <c r="H166" s="219"/>
      <c r="I166" s="14"/>
      <c r="J166" s="14"/>
      <c r="K166" s="14"/>
    </row>
    <row r="167" spans="1:11" ht="13.5">
      <c r="A167" s="226" t="s">
        <v>0</v>
      </c>
      <c r="B167" s="226" t="s">
        <v>1</v>
      </c>
      <c r="C167" s="226" t="s">
        <v>2</v>
      </c>
      <c r="D167" s="226" t="s">
        <v>10</v>
      </c>
      <c r="E167" s="224" t="s">
        <v>6</v>
      </c>
      <c r="F167" s="224" t="s">
        <v>7</v>
      </c>
      <c r="G167" s="224" t="s">
        <v>8</v>
      </c>
      <c r="H167" s="224" t="s">
        <v>9</v>
      </c>
      <c r="I167" s="14"/>
      <c r="J167" s="14"/>
      <c r="K167" s="14"/>
    </row>
    <row r="168" spans="1:11" ht="13.5">
      <c r="A168" s="227"/>
      <c r="B168" s="227"/>
      <c r="C168" s="227"/>
      <c r="D168" s="227"/>
      <c r="E168" s="225"/>
      <c r="F168" s="225"/>
      <c r="G168" s="225"/>
      <c r="H168" s="225"/>
      <c r="I168" s="14"/>
      <c r="J168" s="14"/>
      <c r="K168" s="14"/>
    </row>
    <row r="169" spans="1:11" ht="13.5">
      <c r="A169" s="4">
        <v>1</v>
      </c>
      <c r="B169" s="5" t="s">
        <v>20</v>
      </c>
      <c r="C169" s="4" t="s">
        <v>5</v>
      </c>
      <c r="D169" s="4">
        <v>0.27</v>
      </c>
      <c r="E169" s="4"/>
      <c r="F169" s="4"/>
      <c r="G169" s="4"/>
      <c r="H169" s="4"/>
      <c r="I169" s="14"/>
      <c r="J169" s="14"/>
      <c r="K169" s="14"/>
    </row>
    <row r="170" spans="1:11" ht="13.5">
      <c r="A170" s="4">
        <v>2</v>
      </c>
      <c r="B170" s="5" t="s">
        <v>77</v>
      </c>
      <c r="C170" s="4" t="s">
        <v>5</v>
      </c>
      <c r="D170" s="4">
        <v>0.27</v>
      </c>
      <c r="E170" s="4"/>
      <c r="F170" s="4"/>
      <c r="G170" s="4"/>
      <c r="H170" s="4"/>
      <c r="I170" s="14"/>
      <c r="J170" s="14"/>
      <c r="K170" s="14"/>
    </row>
    <row r="171" spans="1:11" ht="13.5">
      <c r="A171" s="4">
        <v>3</v>
      </c>
      <c r="B171" s="5" t="s">
        <v>32</v>
      </c>
      <c r="C171" s="4" t="s">
        <v>3</v>
      </c>
      <c r="D171" s="4">
        <v>21</v>
      </c>
      <c r="E171" s="4"/>
      <c r="F171" s="4"/>
      <c r="G171" s="4"/>
      <c r="H171" s="4"/>
      <c r="I171" s="14"/>
      <c r="J171" s="14"/>
      <c r="K171" s="14"/>
    </row>
    <row r="172" spans="1:11" ht="13.5">
      <c r="A172" s="4">
        <v>4</v>
      </c>
      <c r="B172" s="24" t="s">
        <v>23</v>
      </c>
      <c r="C172" s="4" t="s">
        <v>3</v>
      </c>
      <c r="D172" s="4">
        <v>5</v>
      </c>
      <c r="E172" s="4"/>
      <c r="F172" s="4"/>
      <c r="G172" s="4"/>
      <c r="H172" s="4"/>
      <c r="I172" s="14"/>
      <c r="J172" s="14"/>
      <c r="K172" s="14"/>
    </row>
    <row r="173" spans="1:11" ht="13.5">
      <c r="A173" s="4">
        <v>5</v>
      </c>
      <c r="B173" s="5" t="s">
        <v>30</v>
      </c>
      <c r="C173" s="4" t="s">
        <v>3</v>
      </c>
      <c r="D173" s="4">
        <v>4</v>
      </c>
      <c r="E173" s="4"/>
      <c r="F173" s="4"/>
      <c r="G173" s="4"/>
      <c r="H173" s="4"/>
      <c r="I173" s="14"/>
      <c r="J173" s="14"/>
      <c r="K173" s="14"/>
    </row>
    <row r="174" spans="1:11" ht="13.5">
      <c r="A174" s="4">
        <v>6</v>
      </c>
      <c r="B174" s="5" t="s">
        <v>25</v>
      </c>
      <c r="C174" s="4" t="s">
        <v>3</v>
      </c>
      <c r="D174" s="4">
        <v>19</v>
      </c>
      <c r="E174" s="4"/>
      <c r="F174" s="4"/>
      <c r="G174" s="4"/>
      <c r="H174" s="4"/>
      <c r="I174" s="14"/>
      <c r="J174" s="14"/>
      <c r="K174" s="14"/>
    </row>
    <row r="175" spans="1:11" ht="13.5">
      <c r="A175" s="4">
        <v>7</v>
      </c>
      <c r="B175" s="6" t="s">
        <v>17</v>
      </c>
      <c r="C175" s="7" t="s">
        <v>4</v>
      </c>
      <c r="D175" s="7">
        <v>0.9</v>
      </c>
      <c r="E175" s="7">
        <v>267.09</v>
      </c>
      <c r="F175" s="4">
        <f>E175*D175</f>
        <v>240.38099999999997</v>
      </c>
      <c r="G175" s="7">
        <v>1.42</v>
      </c>
      <c r="H175" s="4">
        <f>G175*D175</f>
        <v>1.278</v>
      </c>
      <c r="I175" s="14"/>
      <c r="J175" s="14"/>
      <c r="K175" s="14"/>
    </row>
    <row r="176" spans="1:11" ht="13.5">
      <c r="A176" s="4">
        <v>8</v>
      </c>
      <c r="B176" s="6" t="s">
        <v>18</v>
      </c>
      <c r="C176" s="7" t="s">
        <v>4</v>
      </c>
      <c r="D176" s="7">
        <v>1.08</v>
      </c>
      <c r="E176" s="7"/>
      <c r="F176" s="4"/>
      <c r="G176" s="7"/>
      <c r="H176" s="4"/>
      <c r="I176" s="14"/>
      <c r="J176" s="14"/>
      <c r="K176" s="14"/>
    </row>
    <row r="177" spans="1:11" ht="13.5">
      <c r="A177" s="4">
        <v>9</v>
      </c>
      <c r="B177" s="6" t="s">
        <v>94</v>
      </c>
      <c r="C177" s="7" t="s">
        <v>4</v>
      </c>
      <c r="D177" s="7">
        <v>0.45</v>
      </c>
      <c r="E177" s="7"/>
      <c r="F177" s="4"/>
      <c r="G177" s="7"/>
      <c r="H177" s="4"/>
      <c r="I177" s="14"/>
      <c r="J177" s="14"/>
      <c r="K177" s="14"/>
    </row>
    <row r="178" spans="1:11" ht="13.5">
      <c r="A178" s="4">
        <v>10</v>
      </c>
      <c r="B178" s="6" t="s">
        <v>26</v>
      </c>
      <c r="C178" s="7" t="s">
        <v>3</v>
      </c>
      <c r="D178" s="7">
        <v>8</v>
      </c>
      <c r="E178" s="7"/>
      <c r="F178" s="4"/>
      <c r="G178" s="7"/>
      <c r="H178" s="4"/>
      <c r="I178" s="14"/>
      <c r="J178" s="14"/>
      <c r="K178" s="14"/>
    </row>
    <row r="179" spans="1:11" ht="13.5">
      <c r="A179" s="4">
        <v>11</v>
      </c>
      <c r="B179" s="6" t="s">
        <v>31</v>
      </c>
      <c r="C179" s="7" t="s">
        <v>3</v>
      </c>
      <c r="D179" s="7">
        <v>52</v>
      </c>
      <c r="E179" s="8"/>
      <c r="F179" s="9"/>
      <c r="G179" s="10"/>
      <c r="H179" s="10"/>
      <c r="I179" s="14"/>
      <c r="J179" s="14"/>
      <c r="K179" s="14"/>
    </row>
    <row r="180" spans="1:11" ht="13.5">
      <c r="A180" s="4">
        <v>12</v>
      </c>
      <c r="B180" s="6" t="s">
        <v>61</v>
      </c>
      <c r="C180" s="7" t="s">
        <v>4</v>
      </c>
      <c r="D180" s="7">
        <v>0.69</v>
      </c>
      <c r="E180" s="8"/>
      <c r="F180" s="9"/>
      <c r="G180" s="10"/>
      <c r="H180" s="10"/>
      <c r="I180" s="14"/>
      <c r="J180" s="14"/>
      <c r="K180" s="14"/>
    </row>
    <row r="181" spans="1:11" ht="13.5">
      <c r="A181" s="4">
        <v>13</v>
      </c>
      <c r="B181" s="6" t="s">
        <v>50</v>
      </c>
      <c r="C181" s="7" t="s">
        <v>4</v>
      </c>
      <c r="D181" s="7">
        <v>0.54</v>
      </c>
      <c r="E181" s="8"/>
      <c r="F181" s="9"/>
      <c r="G181" s="10"/>
      <c r="H181" s="10"/>
      <c r="I181" s="14"/>
      <c r="J181" s="14"/>
      <c r="K181" s="14"/>
    </row>
    <row r="182" spans="1:11" ht="13.5">
      <c r="A182" s="4">
        <v>14</v>
      </c>
      <c r="B182" s="6" t="s">
        <v>51</v>
      </c>
      <c r="C182" s="7" t="s">
        <v>4</v>
      </c>
      <c r="D182" s="7">
        <v>0.18</v>
      </c>
      <c r="E182" s="8"/>
      <c r="F182" s="9"/>
      <c r="G182" s="10"/>
      <c r="H182" s="10"/>
      <c r="I182" s="14"/>
      <c r="J182" s="14"/>
      <c r="K182" s="14"/>
    </row>
    <row r="183" spans="1:11" ht="13.5">
      <c r="A183" s="232" t="s">
        <v>11</v>
      </c>
      <c r="B183" s="233"/>
      <c r="C183" s="233"/>
      <c r="D183" s="233"/>
      <c r="E183" s="233"/>
      <c r="F183" s="234"/>
      <c r="G183" s="10"/>
      <c r="H183" s="11"/>
      <c r="I183" s="14"/>
      <c r="J183" s="14"/>
      <c r="K183" s="14"/>
    </row>
    <row r="184" spans="1:11" ht="13.5">
      <c r="A184" s="7"/>
      <c r="B184" s="17" t="s">
        <v>35</v>
      </c>
      <c r="C184" s="12"/>
      <c r="D184" s="12" t="s">
        <v>36</v>
      </c>
      <c r="E184" s="12"/>
      <c r="F184" s="12"/>
      <c r="G184" s="10"/>
      <c r="H184" s="11"/>
      <c r="I184" s="14"/>
      <c r="J184" s="14"/>
      <c r="K184" s="14"/>
    </row>
    <row r="185" spans="1:11" ht="13.5">
      <c r="A185" s="7">
        <v>1</v>
      </c>
      <c r="B185" s="15" t="s">
        <v>33</v>
      </c>
      <c r="C185" s="7" t="s">
        <v>3</v>
      </c>
      <c r="D185" s="7">
        <f>SUM(D171+(D172*2))</f>
        <v>31</v>
      </c>
      <c r="E185" s="12"/>
      <c r="F185" s="12"/>
      <c r="G185" s="10"/>
      <c r="H185" s="11"/>
      <c r="I185" s="14"/>
      <c r="J185" s="14"/>
      <c r="K185" s="14"/>
    </row>
    <row r="186" spans="1:11" ht="13.5">
      <c r="A186" s="7"/>
      <c r="B186" s="13" t="s">
        <v>37</v>
      </c>
      <c r="C186" s="7"/>
      <c r="D186" s="7" t="s">
        <v>36</v>
      </c>
      <c r="E186" s="12"/>
      <c r="F186" s="12"/>
      <c r="G186" s="10"/>
      <c r="H186" s="11"/>
      <c r="I186" s="14"/>
      <c r="J186" s="14"/>
      <c r="K186" s="14"/>
    </row>
    <row r="187" spans="1:11" ht="13.5">
      <c r="A187" s="7">
        <v>1</v>
      </c>
      <c r="B187" s="15" t="s">
        <v>34</v>
      </c>
      <c r="C187" s="7" t="s">
        <v>3</v>
      </c>
      <c r="D187" s="7">
        <f>D185</f>
        <v>31</v>
      </c>
      <c r="E187" s="12"/>
      <c r="F187" s="12"/>
      <c r="G187" s="10"/>
      <c r="H187" s="11"/>
      <c r="I187" s="14"/>
      <c r="J187" s="14"/>
      <c r="K187" s="14"/>
    </row>
    <row r="188" spans="1:11" ht="13.5">
      <c r="A188" s="7"/>
      <c r="B188" s="13" t="s">
        <v>45</v>
      </c>
      <c r="C188" s="7"/>
      <c r="D188" s="7" t="s">
        <v>36</v>
      </c>
      <c r="E188" s="12"/>
      <c r="F188" s="12"/>
      <c r="G188" s="10"/>
      <c r="H188" s="11"/>
      <c r="I188" s="14"/>
      <c r="J188" s="14"/>
      <c r="K188" s="14"/>
    </row>
    <row r="189" spans="1:11" ht="13.5">
      <c r="A189" s="7">
        <v>1</v>
      </c>
      <c r="B189" s="6" t="s">
        <v>12</v>
      </c>
      <c r="C189" s="7" t="s">
        <v>14</v>
      </c>
      <c r="D189" s="7">
        <v>270</v>
      </c>
      <c r="E189" s="7">
        <v>180</v>
      </c>
      <c r="F189" s="7" t="e">
        <f>#N/A</f>
        <v>#N/A</v>
      </c>
      <c r="G189" s="14"/>
      <c r="H189" s="14"/>
      <c r="I189" s="14"/>
      <c r="J189" s="14"/>
      <c r="K189" s="14"/>
    </row>
    <row r="190" spans="1:11" ht="13.5">
      <c r="A190" s="7"/>
      <c r="B190" s="6" t="s">
        <v>72</v>
      </c>
      <c r="C190" s="7" t="s">
        <v>14</v>
      </c>
      <c r="D190" s="7">
        <v>270</v>
      </c>
      <c r="E190" s="7"/>
      <c r="F190" s="7"/>
      <c r="G190" s="14"/>
      <c r="H190" s="14"/>
      <c r="I190" s="14"/>
      <c r="J190" s="14"/>
      <c r="K190" s="14"/>
    </row>
    <row r="191" spans="1:11" ht="13.5">
      <c r="A191" s="7">
        <v>2</v>
      </c>
      <c r="B191" s="6" t="s">
        <v>65</v>
      </c>
      <c r="C191" s="7" t="s">
        <v>14</v>
      </c>
      <c r="D191" s="7">
        <v>180</v>
      </c>
      <c r="E191" s="7"/>
      <c r="F191" s="7"/>
      <c r="G191" s="14"/>
      <c r="H191" s="14"/>
      <c r="I191" s="14"/>
      <c r="J191" s="14"/>
      <c r="K191" s="14"/>
    </row>
    <row r="192" spans="1:11" ht="13.5">
      <c r="A192" s="7">
        <v>3</v>
      </c>
      <c r="B192" s="6" t="s">
        <v>16</v>
      </c>
      <c r="C192" s="7" t="s">
        <v>14</v>
      </c>
      <c r="D192" s="7">
        <f>D174*25</f>
        <v>475</v>
      </c>
      <c r="E192" s="7"/>
      <c r="F192" s="7"/>
      <c r="G192" s="14"/>
      <c r="H192" s="14"/>
      <c r="I192" s="14"/>
      <c r="J192" s="14"/>
      <c r="K192" s="14"/>
    </row>
    <row r="193" spans="1:11" ht="13.5">
      <c r="A193" s="7"/>
      <c r="B193" s="13" t="s">
        <v>38</v>
      </c>
      <c r="C193" s="7"/>
      <c r="D193" s="7" t="s">
        <v>36</v>
      </c>
      <c r="E193" s="7"/>
      <c r="F193" s="7"/>
      <c r="G193" s="14"/>
      <c r="H193" s="14"/>
      <c r="I193" s="14"/>
      <c r="J193" s="14"/>
      <c r="K193" s="14"/>
    </row>
    <row r="194" spans="1:11" ht="13.5">
      <c r="A194" s="7">
        <v>1</v>
      </c>
      <c r="B194" s="6" t="s">
        <v>21</v>
      </c>
      <c r="C194" s="7" t="s">
        <v>3</v>
      </c>
      <c r="D194" s="7">
        <v>10</v>
      </c>
      <c r="E194" s="7">
        <v>150</v>
      </c>
      <c r="F194" s="7" t="e">
        <f>#N/A</f>
        <v>#N/A</v>
      </c>
      <c r="G194" s="14"/>
      <c r="H194" s="14"/>
      <c r="I194" s="14"/>
      <c r="J194" s="14"/>
      <c r="K194" s="14"/>
    </row>
    <row r="195" spans="1:11" ht="13.5">
      <c r="A195" s="7">
        <v>2</v>
      </c>
      <c r="B195" s="6" t="s">
        <v>22</v>
      </c>
      <c r="C195" s="7" t="s">
        <v>3</v>
      </c>
      <c r="D195" s="7">
        <v>12</v>
      </c>
      <c r="E195" s="7">
        <v>390</v>
      </c>
      <c r="F195" s="7" t="e">
        <f>#N/A</f>
        <v>#N/A</v>
      </c>
      <c r="G195" s="14"/>
      <c r="H195" s="14"/>
      <c r="I195" s="14"/>
      <c r="J195" s="14"/>
      <c r="K195" s="14"/>
    </row>
    <row r="196" spans="1:11" ht="13.5">
      <c r="A196" s="7">
        <v>3</v>
      </c>
      <c r="B196" s="6" t="s">
        <v>53</v>
      </c>
      <c r="C196" s="7" t="s">
        <v>3</v>
      </c>
      <c r="D196" s="7">
        <f>D174*2+D173*2</f>
        <v>46</v>
      </c>
      <c r="E196" s="7">
        <v>85</v>
      </c>
      <c r="F196" s="7" t="e">
        <f>#N/A</f>
        <v>#N/A</v>
      </c>
      <c r="G196" s="14"/>
      <c r="H196" s="14"/>
      <c r="I196" s="14"/>
      <c r="J196" s="14"/>
      <c r="K196" s="14"/>
    </row>
    <row r="197" spans="1:11" ht="13.5">
      <c r="A197" s="7">
        <v>4</v>
      </c>
      <c r="B197" s="6" t="s">
        <v>54</v>
      </c>
      <c r="C197" s="7" t="s">
        <v>3</v>
      </c>
      <c r="D197" s="7">
        <f>D174*4+D173*2+D178</f>
        <v>92</v>
      </c>
      <c r="E197" s="7">
        <v>130</v>
      </c>
      <c r="F197" s="7" t="e">
        <f>#N/A</f>
        <v>#N/A</v>
      </c>
      <c r="G197" s="14"/>
      <c r="H197" s="14"/>
      <c r="I197" s="14"/>
      <c r="J197" s="14"/>
      <c r="K197" s="14"/>
    </row>
    <row r="198" spans="1:11" ht="13.5">
      <c r="A198" s="7">
        <v>5</v>
      </c>
      <c r="B198" s="6" t="s">
        <v>55</v>
      </c>
      <c r="C198" s="7" t="s">
        <v>3</v>
      </c>
      <c r="D198" s="7">
        <v>4</v>
      </c>
      <c r="E198" s="7">
        <v>300</v>
      </c>
      <c r="F198" s="7" t="e">
        <f>#N/A</f>
        <v>#N/A</v>
      </c>
      <c r="G198" s="14"/>
      <c r="H198" s="14"/>
      <c r="I198" s="14"/>
      <c r="J198" s="14"/>
      <c r="K198" s="14"/>
    </row>
    <row r="199" spans="1:11" ht="13.5">
      <c r="A199" s="7">
        <v>6</v>
      </c>
      <c r="B199" s="15" t="s">
        <v>28</v>
      </c>
      <c r="C199" s="7" t="s">
        <v>3</v>
      </c>
      <c r="D199" s="7">
        <f>D178</f>
        <v>8</v>
      </c>
      <c r="E199" s="7"/>
      <c r="F199" s="7"/>
      <c r="G199" s="14"/>
      <c r="H199" s="14"/>
      <c r="I199" s="14"/>
      <c r="J199" s="14"/>
      <c r="K199" s="14"/>
    </row>
    <row r="200" spans="1:11" ht="13.5">
      <c r="A200" s="7">
        <v>7</v>
      </c>
      <c r="B200" s="6" t="s">
        <v>24</v>
      </c>
      <c r="C200" s="7" t="s">
        <v>3</v>
      </c>
      <c r="D200" s="7">
        <v>10</v>
      </c>
      <c r="E200" s="7">
        <v>450</v>
      </c>
      <c r="F200" s="7" t="e">
        <f>#N/A</f>
        <v>#N/A</v>
      </c>
      <c r="G200" s="14"/>
      <c r="H200" s="14"/>
      <c r="I200" s="14"/>
      <c r="J200" s="14"/>
      <c r="K200" s="14"/>
    </row>
    <row r="201" spans="1:11" ht="13.5">
      <c r="A201" s="7">
        <v>8</v>
      </c>
      <c r="B201" s="6" t="s">
        <v>39</v>
      </c>
      <c r="C201" s="7" t="s">
        <v>3</v>
      </c>
      <c r="D201" s="7">
        <v>12</v>
      </c>
      <c r="E201" s="16"/>
      <c r="F201" s="10"/>
      <c r="G201" s="14"/>
      <c r="H201" s="14"/>
      <c r="I201" s="14"/>
      <c r="J201" s="14"/>
      <c r="K201" s="14"/>
    </row>
    <row r="202" spans="1:11" ht="13.5">
      <c r="A202" s="7">
        <v>9</v>
      </c>
      <c r="B202" s="6" t="s">
        <v>29</v>
      </c>
      <c r="C202" s="7" t="s">
        <v>3</v>
      </c>
      <c r="D202" s="7">
        <v>12</v>
      </c>
      <c r="E202" s="16"/>
      <c r="F202" s="10"/>
      <c r="G202" s="14"/>
      <c r="H202" s="14"/>
      <c r="I202" s="14"/>
      <c r="J202" s="14"/>
      <c r="K202" s="14"/>
    </row>
    <row r="203" spans="1:11" ht="13.5">
      <c r="A203" s="7">
        <v>10</v>
      </c>
      <c r="B203" s="6" t="s">
        <v>48</v>
      </c>
      <c r="C203" s="7" t="s">
        <v>14</v>
      </c>
      <c r="D203" s="7">
        <f>(D189/45)*2</f>
        <v>12</v>
      </c>
      <c r="E203" s="16"/>
      <c r="F203" s="10"/>
      <c r="G203" s="14"/>
      <c r="H203" s="14"/>
      <c r="I203" s="14"/>
      <c r="J203" s="14"/>
      <c r="K203" s="14"/>
    </row>
    <row r="204" spans="1:11" ht="13.5">
      <c r="A204" s="7">
        <v>11</v>
      </c>
      <c r="B204" s="6" t="s">
        <v>43</v>
      </c>
      <c r="C204" s="7" t="s">
        <v>3</v>
      </c>
      <c r="D204" s="7">
        <f>D203</f>
        <v>12</v>
      </c>
      <c r="E204" s="16"/>
      <c r="F204" s="10"/>
      <c r="G204" s="14"/>
      <c r="H204" s="14"/>
      <c r="I204" s="14"/>
      <c r="J204" s="14"/>
      <c r="K204" s="14"/>
    </row>
    <row r="205" spans="1:11" ht="13.5">
      <c r="A205" s="7">
        <v>12</v>
      </c>
      <c r="B205" s="6" t="s">
        <v>44</v>
      </c>
      <c r="C205" s="7" t="s">
        <v>3</v>
      </c>
      <c r="D205" s="7">
        <v>30</v>
      </c>
      <c r="E205" s="16"/>
      <c r="F205" s="10"/>
      <c r="G205" s="14"/>
      <c r="H205" s="14"/>
      <c r="I205" s="14"/>
      <c r="J205" s="14"/>
      <c r="K205" s="14"/>
    </row>
    <row r="206" spans="1:11" ht="13.5">
      <c r="A206" s="7"/>
      <c r="B206" s="17" t="s">
        <v>46</v>
      </c>
      <c r="C206" s="7"/>
      <c r="D206" s="7" t="s">
        <v>36</v>
      </c>
      <c r="E206" s="16"/>
      <c r="F206" s="10"/>
      <c r="G206" s="14"/>
      <c r="H206" s="14"/>
      <c r="I206" s="14"/>
      <c r="J206" s="14"/>
      <c r="K206" s="14"/>
    </row>
    <row r="207" spans="1:11" ht="13.5">
      <c r="A207" s="7">
        <v>1</v>
      </c>
      <c r="B207" s="15" t="s">
        <v>27</v>
      </c>
      <c r="C207" s="7" t="s">
        <v>14</v>
      </c>
      <c r="D207" s="7">
        <f>8*D178</f>
        <v>64</v>
      </c>
      <c r="E207" s="27"/>
      <c r="F207" s="19" t="e">
        <f>SUM(F189:F200)</f>
        <v>#N/A</v>
      </c>
      <c r="G207" s="14"/>
      <c r="H207" s="14"/>
      <c r="I207" s="14"/>
      <c r="J207" s="14"/>
      <c r="K207" s="14"/>
    </row>
    <row r="208" spans="1:11" ht="13.5">
      <c r="A208" s="7">
        <v>2</v>
      </c>
      <c r="B208" s="15" t="s">
        <v>96</v>
      </c>
      <c r="C208" s="7" t="s">
        <v>13</v>
      </c>
      <c r="D208" s="7">
        <f>8*D185</f>
        <v>248</v>
      </c>
      <c r="E208" s="18"/>
      <c r="F208" s="19"/>
      <c r="G208" s="14"/>
      <c r="H208" s="14"/>
      <c r="I208" s="14"/>
      <c r="J208" s="14"/>
      <c r="K208" s="14"/>
    </row>
    <row r="209" spans="1:11" ht="13.5">
      <c r="A209" s="7">
        <v>3</v>
      </c>
      <c r="B209" s="6" t="s">
        <v>40</v>
      </c>
      <c r="C209" s="28" t="s">
        <v>3</v>
      </c>
      <c r="D209" s="28">
        <f>D202</f>
        <v>12</v>
      </c>
      <c r="E209" s="18"/>
      <c r="F209" s="19"/>
      <c r="G209" s="14"/>
      <c r="H209" s="14"/>
      <c r="I209" s="14"/>
      <c r="J209" s="14"/>
      <c r="K209" s="14"/>
    </row>
    <row r="210" spans="1:11" ht="13.5">
      <c r="A210" s="7"/>
      <c r="B210" s="17" t="s">
        <v>41</v>
      </c>
      <c r="C210" s="13"/>
      <c r="D210" s="20"/>
      <c r="E210" s="18"/>
      <c r="F210" s="19"/>
      <c r="G210" s="14"/>
      <c r="H210" s="14"/>
      <c r="I210" s="14"/>
      <c r="J210" s="14"/>
      <c r="K210" s="14"/>
    </row>
    <row r="211" spans="1:11" ht="13.5">
      <c r="A211" s="7">
        <v>1</v>
      </c>
      <c r="B211" s="21" t="s">
        <v>42</v>
      </c>
      <c r="C211" s="22" t="s">
        <v>13</v>
      </c>
      <c r="D211" s="22">
        <v>5</v>
      </c>
      <c r="E211" s="18"/>
      <c r="F211" s="19"/>
      <c r="G211" s="14"/>
      <c r="H211" s="14"/>
      <c r="I211" s="14"/>
      <c r="J211" s="14"/>
      <c r="K211" s="14"/>
    </row>
    <row r="212" spans="1:11" ht="13.5">
      <c r="A212" s="7">
        <v>2</v>
      </c>
      <c r="B212" s="15" t="s">
        <v>56</v>
      </c>
      <c r="C212" s="22" t="s">
        <v>13</v>
      </c>
      <c r="D212" s="22">
        <v>1</v>
      </c>
      <c r="E212" s="18"/>
      <c r="F212" s="19"/>
      <c r="G212" s="14"/>
      <c r="H212" s="14"/>
      <c r="I212" s="14"/>
      <c r="J212" s="14"/>
      <c r="K212" s="14"/>
    </row>
    <row r="213" spans="1:11" ht="13.5">
      <c r="A213" s="98"/>
      <c r="B213" s="198"/>
      <c r="C213" s="199"/>
      <c r="D213" s="199"/>
      <c r="E213" s="18"/>
      <c r="F213" s="19"/>
      <c r="G213" s="14"/>
      <c r="H213" s="14"/>
      <c r="I213" s="14"/>
      <c r="J213" s="14"/>
      <c r="K213" s="14"/>
    </row>
    <row r="214" spans="1:8" s="14" customFormat="1" ht="13.5">
      <c r="A214" s="219" t="s">
        <v>969</v>
      </c>
      <c r="B214" s="219"/>
      <c r="C214" s="219"/>
      <c r="D214" s="219"/>
      <c r="E214" s="219"/>
      <c r="F214" s="219"/>
      <c r="G214" s="219"/>
      <c r="H214" s="219"/>
    </row>
    <row r="215" spans="1:8" s="14" customFormat="1" ht="13.5">
      <c r="A215" s="226" t="s">
        <v>0</v>
      </c>
      <c r="B215" s="226" t="s">
        <v>1</v>
      </c>
      <c r="C215" s="226" t="s">
        <v>2</v>
      </c>
      <c r="D215" s="226" t="s">
        <v>10</v>
      </c>
      <c r="E215" s="224" t="s">
        <v>6</v>
      </c>
      <c r="F215" s="224" t="s">
        <v>7</v>
      </c>
      <c r="G215" s="224" t="s">
        <v>8</v>
      </c>
      <c r="H215" s="224" t="s">
        <v>9</v>
      </c>
    </row>
    <row r="216" spans="1:8" s="14" customFormat="1" ht="13.5">
      <c r="A216" s="227"/>
      <c r="B216" s="227"/>
      <c r="C216" s="227"/>
      <c r="D216" s="227"/>
      <c r="E216" s="225"/>
      <c r="F216" s="225"/>
      <c r="G216" s="225"/>
      <c r="H216" s="225"/>
    </row>
    <row r="217" spans="1:8" s="14" customFormat="1" ht="13.5">
      <c r="A217" s="4">
        <v>1</v>
      </c>
      <c r="B217" s="5" t="s">
        <v>20</v>
      </c>
      <c r="C217" s="4" t="s">
        <v>5</v>
      </c>
      <c r="D217" s="4">
        <v>0.36</v>
      </c>
      <c r="E217" s="4"/>
      <c r="F217" s="4"/>
      <c r="G217" s="4"/>
      <c r="H217" s="4"/>
    </row>
    <row r="218" spans="1:8" s="14" customFormat="1" ht="13.5">
      <c r="A218" s="4">
        <v>2</v>
      </c>
      <c r="B218" s="5" t="s">
        <v>32</v>
      </c>
      <c r="C218" s="4" t="s">
        <v>3</v>
      </c>
      <c r="D218" s="4">
        <v>5</v>
      </c>
      <c r="E218" s="4"/>
      <c r="F218" s="4"/>
      <c r="G218" s="4"/>
      <c r="H218" s="4"/>
    </row>
    <row r="219" spans="1:8" s="14" customFormat="1" ht="13.5">
      <c r="A219" s="4">
        <v>3</v>
      </c>
      <c r="B219" s="24" t="s">
        <v>23</v>
      </c>
      <c r="C219" s="4" t="s">
        <v>3</v>
      </c>
      <c r="D219" s="4">
        <v>2</v>
      </c>
      <c r="E219" s="4"/>
      <c r="F219" s="4"/>
      <c r="G219" s="4"/>
      <c r="H219" s="4"/>
    </row>
    <row r="220" spans="1:8" s="14" customFormat="1" ht="13.5">
      <c r="A220" s="4">
        <v>4</v>
      </c>
      <c r="B220" s="5" t="s">
        <v>970</v>
      </c>
      <c r="C220" s="4" t="s">
        <v>3</v>
      </c>
      <c r="D220" s="4">
        <v>1</v>
      </c>
      <c r="E220" s="4"/>
      <c r="F220" s="4"/>
      <c r="G220" s="4"/>
      <c r="H220" s="4"/>
    </row>
    <row r="221" spans="1:8" s="14" customFormat="1" ht="13.5">
      <c r="A221" s="4">
        <v>5</v>
      </c>
      <c r="B221" s="6" t="s">
        <v>17</v>
      </c>
      <c r="C221" s="7" t="s">
        <v>4</v>
      </c>
      <c r="D221" s="7">
        <v>1.08</v>
      </c>
      <c r="E221" s="7">
        <v>267.09</v>
      </c>
      <c r="F221" s="4">
        <f>E221*D221</f>
        <v>288.4572</v>
      </c>
      <c r="G221" s="7">
        <v>1.42</v>
      </c>
      <c r="H221" s="4">
        <f>G221*D221</f>
        <v>1.5336</v>
      </c>
    </row>
    <row r="222" spans="1:8" s="14" customFormat="1" ht="13.5">
      <c r="A222" s="4">
        <v>6</v>
      </c>
      <c r="B222" s="6" t="s">
        <v>26</v>
      </c>
      <c r="C222" s="7" t="s">
        <v>3</v>
      </c>
      <c r="D222" s="7">
        <v>1</v>
      </c>
      <c r="E222" s="7"/>
      <c r="F222" s="4"/>
      <c r="G222" s="7"/>
      <c r="H222" s="4"/>
    </row>
    <row r="223" spans="1:8" s="14" customFormat="1" ht="13.5">
      <c r="A223" s="4">
        <v>7</v>
      </c>
      <c r="B223" s="6" t="s">
        <v>31</v>
      </c>
      <c r="C223" s="7" t="s">
        <v>19</v>
      </c>
      <c r="D223" s="7">
        <v>31</v>
      </c>
      <c r="E223" s="8"/>
      <c r="F223" s="9"/>
      <c r="G223" s="10"/>
      <c r="H223" s="10"/>
    </row>
    <row r="224" spans="1:8" s="14" customFormat="1" ht="13.5">
      <c r="A224" s="4">
        <v>8</v>
      </c>
      <c r="B224" s="6" t="s">
        <v>49</v>
      </c>
      <c r="C224" s="7" t="s">
        <v>4</v>
      </c>
      <c r="D224" s="7">
        <v>0.72</v>
      </c>
      <c r="E224" s="8"/>
      <c r="F224" s="9"/>
      <c r="G224" s="10"/>
      <c r="H224" s="10"/>
    </row>
    <row r="225" spans="1:8" s="14" customFormat="1" ht="13.5">
      <c r="A225" s="4">
        <v>9</v>
      </c>
      <c r="B225" s="6" t="s">
        <v>61</v>
      </c>
      <c r="C225" s="7" t="s">
        <v>4</v>
      </c>
      <c r="D225" s="7">
        <v>0.18</v>
      </c>
      <c r="E225" s="8"/>
      <c r="F225" s="9"/>
      <c r="G225" s="10"/>
      <c r="H225" s="10"/>
    </row>
    <row r="226" spans="1:8" s="14" customFormat="1" ht="13.5">
      <c r="A226" s="4">
        <v>10</v>
      </c>
      <c r="B226" s="6" t="s">
        <v>51</v>
      </c>
      <c r="C226" s="7" t="s">
        <v>4</v>
      </c>
      <c r="D226" s="7">
        <v>0.09</v>
      </c>
      <c r="E226" s="8"/>
      <c r="F226" s="9"/>
      <c r="G226" s="10"/>
      <c r="H226" s="10"/>
    </row>
    <row r="227" spans="1:8" s="14" customFormat="1" ht="13.5">
      <c r="A227" s="266" t="s">
        <v>11</v>
      </c>
      <c r="B227" s="267"/>
      <c r="C227" s="267"/>
      <c r="D227" s="267"/>
      <c r="E227" s="267"/>
      <c r="F227" s="268"/>
      <c r="G227" s="10"/>
      <c r="H227" s="11"/>
    </row>
    <row r="228" spans="1:8" s="14" customFormat="1" ht="13.5">
      <c r="A228" s="12" t="s">
        <v>966</v>
      </c>
      <c r="B228" s="12" t="s">
        <v>15</v>
      </c>
      <c r="C228" s="12" t="s">
        <v>2</v>
      </c>
      <c r="D228" s="12" t="s">
        <v>10</v>
      </c>
      <c r="E228" s="12" t="s">
        <v>6</v>
      </c>
      <c r="F228" s="12" t="s">
        <v>7</v>
      </c>
      <c r="G228" s="10"/>
      <c r="H228" s="11"/>
    </row>
    <row r="229" spans="1:8" s="14" customFormat="1" ht="13.5">
      <c r="A229" s="7"/>
      <c r="B229" s="17" t="s">
        <v>35</v>
      </c>
      <c r="C229" s="12"/>
      <c r="D229" s="12" t="s">
        <v>36</v>
      </c>
      <c r="E229" s="12"/>
      <c r="F229" s="12"/>
      <c r="G229" s="10"/>
      <c r="H229" s="11"/>
    </row>
    <row r="230" spans="1:8" s="14" customFormat="1" ht="13.5">
      <c r="A230" s="7">
        <v>1</v>
      </c>
      <c r="B230" s="15" t="s">
        <v>33</v>
      </c>
      <c r="C230" s="7" t="s">
        <v>19</v>
      </c>
      <c r="D230" s="7">
        <f>SUM(D218+(D219*2))</f>
        <v>9</v>
      </c>
      <c r="E230" s="12"/>
      <c r="F230" s="12"/>
      <c r="G230" s="10"/>
      <c r="H230" s="11"/>
    </row>
    <row r="231" spans="1:8" s="14" customFormat="1" ht="13.5">
      <c r="A231" s="7"/>
      <c r="B231" s="13" t="s">
        <v>37</v>
      </c>
      <c r="C231" s="7"/>
      <c r="D231" s="7" t="s">
        <v>36</v>
      </c>
      <c r="E231" s="12"/>
      <c r="F231" s="12"/>
      <c r="G231" s="10"/>
      <c r="H231" s="11"/>
    </row>
    <row r="232" spans="1:8" s="14" customFormat="1" ht="13.5">
      <c r="A232" s="7">
        <v>1</v>
      </c>
      <c r="B232" s="15" t="s">
        <v>34</v>
      </c>
      <c r="C232" s="7" t="s">
        <v>19</v>
      </c>
      <c r="D232" s="7">
        <f>D230</f>
        <v>9</v>
      </c>
      <c r="E232" s="12"/>
      <c r="F232" s="12"/>
      <c r="G232" s="10"/>
      <c r="H232" s="11"/>
    </row>
    <row r="233" spans="1:8" s="14" customFormat="1" ht="13.5">
      <c r="A233" s="7"/>
      <c r="B233" s="13" t="s">
        <v>45</v>
      </c>
      <c r="C233" s="7"/>
      <c r="D233" s="7" t="s">
        <v>36</v>
      </c>
      <c r="E233" s="12"/>
      <c r="F233" s="12"/>
      <c r="G233" s="10"/>
      <c r="H233" s="11"/>
    </row>
    <row r="234" spans="1:6" s="14" customFormat="1" ht="13.5">
      <c r="A234" s="7">
        <v>1</v>
      </c>
      <c r="B234" s="6" t="s">
        <v>12</v>
      </c>
      <c r="C234" s="7" t="s">
        <v>14</v>
      </c>
      <c r="D234" s="7">
        <v>360</v>
      </c>
      <c r="E234" s="7">
        <v>180</v>
      </c>
      <c r="F234" s="7" t="e">
        <f>#N/A</f>
        <v>#N/A</v>
      </c>
    </row>
    <row r="235" spans="1:6" s="14" customFormat="1" ht="13.5">
      <c r="A235" s="7"/>
      <c r="B235" s="13" t="s">
        <v>38</v>
      </c>
      <c r="C235" s="7"/>
      <c r="D235" s="7" t="s">
        <v>36</v>
      </c>
      <c r="E235" s="7"/>
      <c r="F235" s="7"/>
    </row>
    <row r="236" spans="1:6" s="14" customFormat="1" ht="13.5">
      <c r="A236" s="7">
        <v>1</v>
      </c>
      <c r="B236" s="6" t="s">
        <v>21</v>
      </c>
      <c r="C236" s="7" t="s">
        <v>3</v>
      </c>
      <c r="D236" s="7">
        <v>5</v>
      </c>
      <c r="E236" s="7">
        <v>150</v>
      </c>
      <c r="F236" s="7" t="e">
        <f>#N/A</f>
        <v>#N/A</v>
      </c>
    </row>
    <row r="237" spans="1:6" s="14" customFormat="1" ht="13.5">
      <c r="A237" s="7">
        <v>2</v>
      </c>
      <c r="B237" s="6" t="s">
        <v>22</v>
      </c>
      <c r="C237" s="7" t="s">
        <v>3</v>
      </c>
      <c r="D237" s="7">
        <v>4</v>
      </c>
      <c r="E237" s="7">
        <v>390</v>
      </c>
      <c r="F237" s="7" t="e">
        <f>#N/A</f>
        <v>#N/A</v>
      </c>
    </row>
    <row r="238" spans="1:6" s="14" customFormat="1" ht="13.5">
      <c r="A238" s="7">
        <v>3</v>
      </c>
      <c r="B238" s="6" t="s">
        <v>53</v>
      </c>
      <c r="C238" s="7" t="s">
        <v>3</v>
      </c>
      <c r="D238" s="7">
        <f>D220*2</f>
        <v>2</v>
      </c>
      <c r="E238" s="7">
        <v>85</v>
      </c>
      <c r="F238" s="7" t="e">
        <f>#N/A</f>
        <v>#N/A</v>
      </c>
    </row>
    <row r="239" spans="1:6" s="14" customFormat="1" ht="13.5">
      <c r="A239" s="7">
        <v>4</v>
      </c>
      <c r="B239" s="6" t="s">
        <v>54</v>
      </c>
      <c r="C239" s="7" t="s">
        <v>3</v>
      </c>
      <c r="D239" s="7">
        <f>D220*2+D222</f>
        <v>3</v>
      </c>
      <c r="E239" s="7">
        <v>130</v>
      </c>
      <c r="F239" s="7" t="e">
        <f>#N/A</f>
        <v>#N/A</v>
      </c>
    </row>
    <row r="240" spans="1:6" s="14" customFormat="1" ht="13.5">
      <c r="A240" s="7">
        <v>5</v>
      </c>
      <c r="B240" s="6" t="s">
        <v>55</v>
      </c>
      <c r="C240" s="7" t="s">
        <v>3</v>
      </c>
      <c r="D240" s="7">
        <v>16</v>
      </c>
      <c r="E240" s="7">
        <v>300</v>
      </c>
      <c r="F240" s="7" t="e">
        <f>#N/A</f>
        <v>#N/A</v>
      </c>
    </row>
    <row r="241" spans="1:6" s="14" customFormat="1" ht="13.5">
      <c r="A241" s="7">
        <v>6</v>
      </c>
      <c r="B241" s="15" t="s">
        <v>28</v>
      </c>
      <c r="C241" s="7" t="s">
        <v>3</v>
      </c>
      <c r="D241" s="7">
        <f>D222</f>
        <v>1</v>
      </c>
      <c r="E241" s="7"/>
      <c r="F241" s="7"/>
    </row>
    <row r="242" spans="1:6" s="14" customFormat="1" ht="13.5">
      <c r="A242" s="7">
        <v>7</v>
      </c>
      <c r="B242" s="6" t="s">
        <v>24</v>
      </c>
      <c r="C242" s="7" t="s">
        <v>3</v>
      </c>
      <c r="D242" s="7">
        <v>7</v>
      </c>
      <c r="E242" s="7">
        <v>450</v>
      </c>
      <c r="F242" s="7" t="e">
        <f>#N/A</f>
        <v>#N/A</v>
      </c>
    </row>
    <row r="243" spans="1:6" s="14" customFormat="1" ht="13.5">
      <c r="A243" s="7">
        <v>8</v>
      </c>
      <c r="B243" s="6" t="s">
        <v>39</v>
      </c>
      <c r="C243" s="7" t="s">
        <v>3</v>
      </c>
      <c r="D243" s="7">
        <v>12</v>
      </c>
      <c r="E243" s="16"/>
      <c r="F243" s="10"/>
    </row>
    <row r="244" spans="1:6" s="14" customFormat="1" ht="13.5">
      <c r="A244" s="7">
        <v>9</v>
      </c>
      <c r="B244" s="6" t="s">
        <v>29</v>
      </c>
      <c r="C244" s="7" t="s">
        <v>3</v>
      </c>
      <c r="D244" s="7">
        <v>12</v>
      </c>
      <c r="E244" s="16"/>
      <c r="F244" s="10"/>
    </row>
    <row r="245" spans="1:6" s="14" customFormat="1" ht="13.5">
      <c r="A245" s="7">
        <v>10</v>
      </c>
      <c r="B245" s="6" t="s">
        <v>48</v>
      </c>
      <c r="C245" s="7" t="s">
        <v>14</v>
      </c>
      <c r="D245" s="7">
        <f>(D234/45)*2</f>
        <v>16</v>
      </c>
      <c r="E245" s="16"/>
      <c r="F245" s="10"/>
    </row>
    <row r="246" spans="1:6" s="14" customFormat="1" ht="13.5">
      <c r="A246" s="7">
        <v>11</v>
      </c>
      <c r="B246" s="6" t="s">
        <v>43</v>
      </c>
      <c r="C246" s="7" t="s">
        <v>3</v>
      </c>
      <c r="D246" s="7">
        <f>D245</f>
        <v>16</v>
      </c>
      <c r="E246" s="16"/>
      <c r="F246" s="10"/>
    </row>
    <row r="247" spans="1:6" s="14" customFormat="1" ht="13.5">
      <c r="A247" s="7">
        <v>12</v>
      </c>
      <c r="B247" s="6" t="s">
        <v>44</v>
      </c>
      <c r="C247" s="7" t="s">
        <v>3</v>
      </c>
      <c r="D247" s="7">
        <v>30</v>
      </c>
      <c r="E247" s="16"/>
      <c r="F247" s="10"/>
    </row>
    <row r="248" spans="1:6" s="14" customFormat="1" ht="13.5">
      <c r="A248" s="7"/>
      <c r="B248" s="17" t="s">
        <v>46</v>
      </c>
      <c r="C248" s="7"/>
      <c r="D248" s="7" t="s">
        <v>36</v>
      </c>
      <c r="E248" s="16"/>
      <c r="F248" s="10"/>
    </row>
    <row r="249" spans="1:6" s="14" customFormat="1" ht="13.5">
      <c r="A249" s="7">
        <v>1</v>
      </c>
      <c r="B249" s="15" t="s">
        <v>27</v>
      </c>
      <c r="C249" s="7" t="s">
        <v>14</v>
      </c>
      <c r="D249" s="7">
        <f>8*D222</f>
        <v>8</v>
      </c>
      <c r="E249" s="27"/>
      <c r="F249" s="19" t="e">
        <f>SUM(F234:F242)</f>
        <v>#N/A</v>
      </c>
    </row>
    <row r="250" spans="1:6" s="14" customFormat="1" ht="13.5">
      <c r="A250" s="7">
        <v>2</v>
      </c>
      <c r="B250" s="15" t="s">
        <v>96</v>
      </c>
      <c r="C250" s="7" t="s">
        <v>13</v>
      </c>
      <c r="D250" s="7">
        <f>8*D230</f>
        <v>72</v>
      </c>
      <c r="E250" s="18"/>
      <c r="F250" s="19"/>
    </row>
    <row r="251" spans="1:6" s="14" customFormat="1" ht="13.5">
      <c r="A251" s="7">
        <v>3</v>
      </c>
      <c r="B251" s="6" t="s">
        <v>40</v>
      </c>
      <c r="C251" s="28" t="s">
        <v>3</v>
      </c>
      <c r="D251" s="28">
        <f>D244</f>
        <v>12</v>
      </c>
      <c r="E251" s="18"/>
      <c r="F251" s="19"/>
    </row>
    <row r="252" spans="1:6" s="14" customFormat="1" ht="13.5">
      <c r="A252" s="7"/>
      <c r="B252" s="17" t="s">
        <v>41</v>
      </c>
      <c r="C252" s="13"/>
      <c r="D252" s="20"/>
      <c r="E252" s="18"/>
      <c r="F252" s="19"/>
    </row>
    <row r="253" spans="1:6" s="14" customFormat="1" ht="13.5">
      <c r="A253" s="7">
        <v>1</v>
      </c>
      <c r="B253" s="21" t="s">
        <v>42</v>
      </c>
      <c r="C253" s="22" t="s">
        <v>13</v>
      </c>
      <c r="D253" s="22">
        <v>5</v>
      </c>
      <c r="E253" s="18"/>
      <c r="F253" s="19"/>
    </row>
    <row r="254" spans="1:6" s="14" customFormat="1" ht="13.5">
      <c r="A254" s="7">
        <v>2</v>
      </c>
      <c r="B254" s="15" t="s">
        <v>56</v>
      </c>
      <c r="C254" s="22" t="s">
        <v>13</v>
      </c>
      <c r="D254" s="22">
        <v>1</v>
      </c>
      <c r="E254" s="18"/>
      <c r="F254" s="19"/>
    </row>
    <row r="255" spans="1:11" ht="13.5">
      <c r="A255" s="258"/>
      <c r="B255" s="258"/>
      <c r="C255" s="258"/>
      <c r="D255" s="258"/>
      <c r="E255" s="29"/>
      <c r="F255" s="30"/>
      <c r="G255" s="29"/>
      <c r="H255" s="29"/>
      <c r="I255" s="29"/>
      <c r="J255" s="29"/>
      <c r="K255" s="29"/>
    </row>
    <row r="256" spans="1:11" ht="13.5">
      <c r="A256" s="241" t="s">
        <v>210</v>
      </c>
      <c r="B256" s="242"/>
      <c r="C256" s="242"/>
      <c r="D256" s="243"/>
      <c r="E256" s="29"/>
      <c r="F256" s="30"/>
      <c r="G256" s="29"/>
      <c r="H256" s="29"/>
      <c r="I256" s="29"/>
      <c r="J256" s="29"/>
      <c r="K256" s="29"/>
    </row>
    <row r="257" spans="1:11" ht="13.5">
      <c r="A257" s="226" t="s">
        <v>0</v>
      </c>
      <c r="B257" s="226" t="s">
        <v>1</v>
      </c>
      <c r="C257" s="226" t="s">
        <v>2</v>
      </c>
      <c r="D257" s="226" t="s">
        <v>10</v>
      </c>
      <c r="E257" s="29"/>
      <c r="F257" s="30"/>
      <c r="G257" s="29"/>
      <c r="H257" s="29"/>
      <c r="I257" s="29"/>
      <c r="J257" s="29"/>
      <c r="K257" s="29"/>
    </row>
    <row r="258" spans="1:11" ht="13.5">
      <c r="A258" s="227"/>
      <c r="B258" s="227"/>
      <c r="C258" s="227"/>
      <c r="D258" s="227"/>
      <c r="E258" s="255"/>
      <c r="F258" s="256"/>
      <c r="G258" s="256"/>
      <c r="H258" s="256"/>
      <c r="I258" s="256"/>
      <c r="J258" s="256"/>
      <c r="K258" s="256"/>
    </row>
    <row r="259" spans="1:11" ht="13.5">
      <c r="A259" s="4">
        <v>1</v>
      </c>
      <c r="B259" s="5" t="s">
        <v>77</v>
      </c>
      <c r="C259" s="4" t="s">
        <v>5</v>
      </c>
      <c r="D259" s="4">
        <v>0.27</v>
      </c>
      <c r="E259" s="250"/>
      <c r="F259" s="251"/>
      <c r="G259" s="251"/>
      <c r="H259" s="251"/>
      <c r="I259" s="251"/>
      <c r="J259" s="251"/>
      <c r="K259" s="251"/>
    </row>
    <row r="260" spans="1:11" ht="13.5">
      <c r="A260" s="4">
        <v>2</v>
      </c>
      <c r="B260" s="5" t="s">
        <v>32</v>
      </c>
      <c r="C260" s="4" t="s">
        <v>3</v>
      </c>
      <c r="D260" s="4">
        <v>8</v>
      </c>
      <c r="E260" s="257"/>
      <c r="F260" s="254"/>
      <c r="G260" s="254"/>
      <c r="H260" s="254"/>
      <c r="I260" s="254"/>
      <c r="J260" s="254"/>
      <c r="K260" s="254"/>
    </row>
    <row r="261" spans="1:11" ht="13.5">
      <c r="A261" s="4">
        <v>3</v>
      </c>
      <c r="B261" s="5" t="s">
        <v>211</v>
      </c>
      <c r="C261" s="4" t="s">
        <v>3</v>
      </c>
      <c r="D261" s="4">
        <v>5</v>
      </c>
      <c r="E261" s="257"/>
      <c r="F261" s="254"/>
      <c r="G261" s="254"/>
      <c r="H261" s="254"/>
      <c r="I261" s="254"/>
      <c r="J261" s="254"/>
      <c r="K261" s="254"/>
    </row>
    <row r="262" spans="1:11" ht="13.5">
      <c r="A262" s="4">
        <v>4</v>
      </c>
      <c r="B262" s="5" t="s">
        <v>212</v>
      </c>
      <c r="C262" s="4" t="s">
        <v>3</v>
      </c>
      <c r="D262" s="4">
        <v>1</v>
      </c>
      <c r="E262" s="29"/>
      <c r="F262" s="30"/>
      <c r="G262" s="29"/>
      <c r="H262" s="29"/>
      <c r="I262" s="29"/>
      <c r="J262" s="29"/>
      <c r="K262" s="29"/>
    </row>
    <row r="263" spans="1:11" ht="13.5">
      <c r="A263" s="4">
        <v>5</v>
      </c>
      <c r="B263" s="5" t="s">
        <v>25</v>
      </c>
      <c r="C263" s="4" t="s">
        <v>3</v>
      </c>
      <c r="D263" s="4">
        <v>11</v>
      </c>
      <c r="E263" s="29"/>
      <c r="F263" s="30"/>
      <c r="G263" s="29"/>
      <c r="H263" s="29"/>
      <c r="I263" s="29"/>
      <c r="J263" s="29"/>
      <c r="K263" s="29"/>
    </row>
    <row r="264" spans="1:11" ht="13.5">
      <c r="A264" s="4">
        <v>6</v>
      </c>
      <c r="B264" s="6" t="s">
        <v>17</v>
      </c>
      <c r="C264" s="7" t="s">
        <v>4</v>
      </c>
      <c r="D264" s="7">
        <v>1.08</v>
      </c>
      <c r="E264" s="29"/>
      <c r="F264" s="30"/>
      <c r="G264" s="29"/>
      <c r="H264" s="29"/>
      <c r="I264" s="29"/>
      <c r="J264" s="29"/>
      <c r="K264" s="29"/>
    </row>
    <row r="265" spans="1:11" ht="13.5">
      <c r="A265" s="4">
        <v>7</v>
      </c>
      <c r="B265" s="6" t="s">
        <v>26</v>
      </c>
      <c r="C265" s="7" t="s">
        <v>3</v>
      </c>
      <c r="D265" s="7">
        <v>3</v>
      </c>
      <c r="E265" s="29"/>
      <c r="F265" s="30"/>
      <c r="G265" s="29"/>
      <c r="H265" s="29"/>
      <c r="I265" s="29"/>
      <c r="J265" s="29"/>
      <c r="K265" s="29"/>
    </row>
    <row r="266" spans="1:11" ht="13.5">
      <c r="A266" s="4">
        <v>8</v>
      </c>
      <c r="B266" s="6" t="s">
        <v>31</v>
      </c>
      <c r="C266" s="7" t="s">
        <v>3</v>
      </c>
      <c r="D266" s="7">
        <v>40</v>
      </c>
      <c r="E266" s="29"/>
      <c r="F266" s="30"/>
      <c r="G266" s="29"/>
      <c r="H266" s="29"/>
      <c r="I266" s="29"/>
      <c r="J266" s="29"/>
      <c r="K266" s="29"/>
    </row>
    <row r="267" spans="1:11" ht="13.5">
      <c r="A267" s="4">
        <v>9</v>
      </c>
      <c r="B267" s="6" t="s">
        <v>61</v>
      </c>
      <c r="C267" s="7" t="s">
        <v>4</v>
      </c>
      <c r="D267" s="7">
        <v>0.09</v>
      </c>
      <c r="E267" s="29"/>
      <c r="F267" s="30"/>
      <c r="G267" s="29"/>
      <c r="H267" s="29"/>
      <c r="I267" s="29"/>
      <c r="J267" s="29"/>
      <c r="K267" s="29"/>
    </row>
    <row r="268" spans="1:11" ht="13.5">
      <c r="A268" s="4">
        <v>10</v>
      </c>
      <c r="B268" s="6" t="s">
        <v>51</v>
      </c>
      <c r="C268" s="7" t="s">
        <v>5</v>
      </c>
      <c r="D268" s="7">
        <v>0.135</v>
      </c>
      <c r="E268" s="29"/>
      <c r="F268" s="30"/>
      <c r="G268" s="29"/>
      <c r="H268" s="29"/>
      <c r="I268" s="29"/>
      <c r="J268" s="29"/>
      <c r="K268" s="29"/>
    </row>
    <row r="269" spans="1:11" ht="13.5">
      <c r="A269" s="7">
        <v>11</v>
      </c>
      <c r="B269" s="6" t="s">
        <v>60</v>
      </c>
      <c r="C269" s="7" t="s">
        <v>3</v>
      </c>
      <c r="D269" s="7">
        <v>1</v>
      </c>
      <c r="E269" s="255"/>
      <c r="F269" s="256"/>
      <c r="G269" s="256"/>
      <c r="H269" s="256"/>
      <c r="I269" s="256"/>
      <c r="J269" s="256"/>
      <c r="K269" s="256"/>
    </row>
    <row r="270" spans="1:11" ht="13.5">
      <c r="A270" s="232" t="s">
        <v>11</v>
      </c>
      <c r="B270" s="233"/>
      <c r="C270" s="233"/>
      <c r="D270" s="233"/>
      <c r="E270" s="251"/>
      <c r="F270" s="251"/>
      <c r="G270" s="251"/>
      <c r="H270" s="251"/>
      <c r="I270" s="251"/>
      <c r="J270" s="251"/>
      <c r="K270" s="251"/>
    </row>
    <row r="271" spans="1:11" ht="13.5">
      <c r="A271" s="7"/>
      <c r="B271" s="17" t="s">
        <v>35</v>
      </c>
      <c r="C271" s="12"/>
      <c r="D271" s="12" t="s">
        <v>36</v>
      </c>
      <c r="E271" s="196"/>
      <c r="F271" s="196"/>
      <c r="G271" s="196"/>
      <c r="H271" s="196"/>
      <c r="I271" s="196"/>
      <c r="J271" s="196"/>
      <c r="K271" s="196"/>
    </row>
    <row r="272" spans="1:11" ht="13.5">
      <c r="A272" s="7">
        <v>1</v>
      </c>
      <c r="B272" s="15" t="s">
        <v>33</v>
      </c>
      <c r="C272" s="7" t="s">
        <v>3</v>
      </c>
      <c r="D272" s="7">
        <v>18</v>
      </c>
      <c r="E272" s="29"/>
      <c r="F272" s="30"/>
      <c r="G272" s="29"/>
      <c r="H272" s="29"/>
      <c r="I272" s="29"/>
      <c r="J272" s="29"/>
      <c r="K272" s="29"/>
    </row>
    <row r="273" spans="1:11" ht="13.5">
      <c r="A273" s="7"/>
      <c r="B273" s="13" t="s">
        <v>37</v>
      </c>
      <c r="C273" s="7"/>
      <c r="D273" s="7" t="s">
        <v>36</v>
      </c>
      <c r="E273" s="29"/>
      <c r="F273" s="30"/>
      <c r="G273" s="29"/>
      <c r="H273" s="29"/>
      <c r="I273" s="29"/>
      <c r="J273" s="29"/>
      <c r="K273" s="29"/>
    </row>
    <row r="274" spans="1:11" ht="13.5">
      <c r="A274" s="7">
        <v>1</v>
      </c>
      <c r="B274" s="15" t="s">
        <v>34</v>
      </c>
      <c r="C274" s="7" t="s">
        <v>3</v>
      </c>
      <c r="D274" s="7">
        <f>D272</f>
        <v>18</v>
      </c>
      <c r="E274" s="29"/>
      <c r="F274" s="30"/>
      <c r="G274" s="29"/>
      <c r="H274" s="29"/>
      <c r="I274" s="29"/>
      <c r="J274" s="29"/>
      <c r="K274" s="29"/>
    </row>
    <row r="275" spans="1:11" ht="13.5">
      <c r="A275" s="7"/>
      <c r="B275" s="13" t="s">
        <v>45</v>
      </c>
      <c r="C275" s="7"/>
      <c r="D275" s="7" t="s">
        <v>36</v>
      </c>
      <c r="E275" s="29"/>
      <c r="F275" s="30"/>
      <c r="G275" s="29"/>
      <c r="H275" s="29"/>
      <c r="I275" s="29"/>
      <c r="J275" s="29"/>
      <c r="K275" s="29"/>
    </row>
    <row r="276" spans="1:11" ht="13.5">
      <c r="A276" s="7">
        <v>1</v>
      </c>
      <c r="B276" s="6" t="s">
        <v>12</v>
      </c>
      <c r="C276" s="7" t="s">
        <v>14</v>
      </c>
      <c r="D276" s="7">
        <v>270</v>
      </c>
      <c r="E276" s="29"/>
      <c r="F276" s="30"/>
      <c r="G276" s="29"/>
      <c r="H276" s="29"/>
      <c r="I276" s="29"/>
      <c r="J276" s="29"/>
      <c r="K276" s="29"/>
    </row>
    <row r="277" spans="1:11" ht="13.5">
      <c r="A277" s="7">
        <v>2</v>
      </c>
      <c r="B277" s="6" t="s">
        <v>65</v>
      </c>
      <c r="C277" s="7" t="s">
        <v>14</v>
      </c>
      <c r="D277" s="7">
        <v>180</v>
      </c>
      <c r="E277" s="255"/>
      <c r="F277" s="256"/>
      <c r="G277" s="256"/>
      <c r="H277" s="256"/>
      <c r="I277" s="256"/>
      <c r="J277" s="256"/>
      <c r="K277" s="256"/>
    </row>
    <row r="278" spans="1:11" ht="13.5">
      <c r="A278" s="7">
        <v>3</v>
      </c>
      <c r="B278" s="6" t="s">
        <v>16</v>
      </c>
      <c r="C278" s="7" t="s">
        <v>14</v>
      </c>
      <c r="D278" s="7">
        <v>305</v>
      </c>
      <c r="E278" s="250"/>
      <c r="F278" s="251"/>
      <c r="G278" s="251"/>
      <c r="H278" s="251"/>
      <c r="I278" s="251"/>
      <c r="J278" s="251"/>
      <c r="K278" s="251"/>
    </row>
    <row r="279" spans="1:11" ht="13.5">
      <c r="A279" s="7"/>
      <c r="B279" s="13" t="s">
        <v>38</v>
      </c>
      <c r="C279" s="7"/>
      <c r="D279" s="7" t="s">
        <v>36</v>
      </c>
      <c r="E279" s="257"/>
      <c r="F279" s="254"/>
      <c r="G279" s="254"/>
      <c r="H279" s="254"/>
      <c r="I279" s="254"/>
      <c r="J279" s="254"/>
      <c r="K279" s="254"/>
    </row>
    <row r="280" spans="1:11" ht="13.5">
      <c r="A280" s="7">
        <v>1</v>
      </c>
      <c r="B280" s="6" t="s">
        <v>21</v>
      </c>
      <c r="C280" s="7" t="s">
        <v>3</v>
      </c>
      <c r="D280" s="7">
        <v>5</v>
      </c>
      <c r="E280" s="257"/>
      <c r="F280" s="254"/>
      <c r="G280" s="254"/>
      <c r="H280" s="254"/>
      <c r="I280" s="254"/>
      <c r="J280" s="254"/>
      <c r="K280" s="254"/>
    </row>
    <row r="281" spans="1:11" ht="13.5">
      <c r="A281" s="7">
        <v>2</v>
      </c>
      <c r="B281" s="6" t="s">
        <v>22</v>
      </c>
      <c r="C281" s="7" t="s">
        <v>3</v>
      </c>
      <c r="D281" s="7">
        <v>6</v>
      </c>
      <c r="E281" s="29"/>
      <c r="F281" s="30"/>
      <c r="G281" s="29"/>
      <c r="H281" s="29"/>
      <c r="I281" s="29"/>
      <c r="J281" s="29"/>
      <c r="K281" s="29"/>
    </row>
    <row r="282" spans="1:11" ht="13.5">
      <c r="A282" s="7">
        <v>3</v>
      </c>
      <c r="B282" s="6" t="s">
        <v>53</v>
      </c>
      <c r="C282" s="7" t="s">
        <v>3</v>
      </c>
      <c r="D282" s="7">
        <v>24</v>
      </c>
      <c r="E282" s="29"/>
      <c r="F282" s="30"/>
      <c r="G282" s="29"/>
      <c r="H282" s="29"/>
      <c r="I282" s="29"/>
      <c r="J282" s="29"/>
      <c r="K282" s="29"/>
    </row>
    <row r="283" spans="1:11" ht="13.5">
      <c r="A283" s="7">
        <v>4</v>
      </c>
      <c r="B283" s="6" t="s">
        <v>54</v>
      </c>
      <c r="C283" s="7" t="s">
        <v>3</v>
      </c>
      <c r="D283" s="7">
        <v>48</v>
      </c>
      <c r="E283" s="29"/>
      <c r="F283" s="30"/>
      <c r="G283" s="29"/>
      <c r="H283" s="29"/>
      <c r="I283" s="29"/>
      <c r="J283" s="29"/>
      <c r="K283" s="29"/>
    </row>
    <row r="284" spans="1:11" ht="13.5">
      <c r="A284" s="7">
        <v>5</v>
      </c>
      <c r="B284" s="6" t="s">
        <v>55</v>
      </c>
      <c r="C284" s="7" t="s">
        <v>3</v>
      </c>
      <c r="D284" s="7">
        <v>4</v>
      </c>
      <c r="E284" s="29"/>
      <c r="F284" s="30"/>
      <c r="G284" s="29"/>
      <c r="H284" s="29"/>
      <c r="I284" s="29"/>
      <c r="J284" s="29"/>
      <c r="K284" s="29"/>
    </row>
    <row r="285" spans="1:11" ht="13.5">
      <c r="A285" s="7">
        <v>6</v>
      </c>
      <c r="B285" s="15" t="s">
        <v>28</v>
      </c>
      <c r="C285" s="7" t="s">
        <v>3</v>
      </c>
      <c r="D285" s="7">
        <v>3</v>
      </c>
      <c r="E285" s="29"/>
      <c r="F285" s="30"/>
      <c r="G285" s="29"/>
      <c r="H285" s="29"/>
      <c r="I285" s="29"/>
      <c r="J285" s="29"/>
      <c r="K285" s="29"/>
    </row>
    <row r="286" spans="1:11" ht="13.5">
      <c r="A286" s="7">
        <v>7</v>
      </c>
      <c r="B286" s="6" t="s">
        <v>24</v>
      </c>
      <c r="C286" s="7" t="s">
        <v>3</v>
      </c>
      <c r="D286" s="7">
        <v>8</v>
      </c>
      <c r="E286" s="29"/>
      <c r="F286" s="30"/>
      <c r="G286" s="29"/>
      <c r="H286" s="29"/>
      <c r="I286" s="29"/>
      <c r="J286" s="29"/>
      <c r="K286" s="29"/>
    </row>
    <row r="287" spans="1:11" ht="13.5">
      <c r="A287" s="7">
        <v>8</v>
      </c>
      <c r="B287" s="6" t="s">
        <v>48</v>
      </c>
      <c r="C287" s="7" t="s">
        <v>14</v>
      </c>
      <c r="D287" s="7">
        <v>26</v>
      </c>
      <c r="E287" s="29"/>
      <c r="F287" s="30"/>
      <c r="G287" s="29"/>
      <c r="H287" s="29"/>
      <c r="I287" s="29"/>
      <c r="J287" s="29"/>
      <c r="K287" s="29"/>
    </row>
    <row r="288" spans="1:11" ht="13.5">
      <c r="A288" s="7">
        <v>9</v>
      </c>
      <c r="B288" s="6" t="s">
        <v>43</v>
      </c>
      <c r="C288" s="7" t="s">
        <v>3</v>
      </c>
      <c r="D288" s="7">
        <f>D287</f>
        <v>26</v>
      </c>
      <c r="E288" s="255"/>
      <c r="F288" s="256"/>
      <c r="G288" s="256"/>
      <c r="H288" s="256"/>
      <c r="I288" s="256"/>
      <c r="J288" s="256"/>
      <c r="K288" s="256"/>
    </row>
    <row r="289" spans="1:11" ht="13.5">
      <c r="A289" s="7">
        <v>10</v>
      </c>
      <c r="B289" s="6" t="s">
        <v>44</v>
      </c>
      <c r="C289" s="7" t="s">
        <v>3</v>
      </c>
      <c r="D289" s="7">
        <v>30</v>
      </c>
      <c r="E289" s="250"/>
      <c r="F289" s="251"/>
      <c r="G289" s="251"/>
      <c r="H289" s="251"/>
      <c r="I289" s="251"/>
      <c r="J289" s="251"/>
      <c r="K289" s="251"/>
    </row>
    <row r="290" spans="1:11" ht="13.5">
      <c r="A290" s="7"/>
      <c r="B290" s="17" t="s">
        <v>46</v>
      </c>
      <c r="C290" s="7"/>
      <c r="D290" s="7" t="s">
        <v>36</v>
      </c>
      <c r="E290" s="257"/>
      <c r="F290" s="254"/>
      <c r="G290" s="254"/>
      <c r="H290" s="254"/>
      <c r="I290" s="254"/>
      <c r="J290" s="254"/>
      <c r="K290" s="254"/>
    </row>
    <row r="291" spans="1:11" ht="13.5">
      <c r="A291" s="7">
        <v>1</v>
      </c>
      <c r="B291" s="15" t="s">
        <v>96</v>
      </c>
      <c r="C291" s="7" t="s">
        <v>13</v>
      </c>
      <c r="D291" s="7">
        <f>8*D272</f>
        <v>144</v>
      </c>
      <c r="E291" s="257"/>
      <c r="F291" s="254"/>
      <c r="G291" s="254"/>
      <c r="H291" s="254"/>
      <c r="I291" s="254"/>
      <c r="J291" s="254"/>
      <c r="K291" s="254"/>
    </row>
    <row r="292" spans="1:11" ht="13.5">
      <c r="A292" s="7">
        <v>2</v>
      </c>
      <c r="B292" s="15" t="s">
        <v>27</v>
      </c>
      <c r="C292" s="7" t="s">
        <v>14</v>
      </c>
      <c r="D292" s="7">
        <f>8*D265</f>
        <v>24</v>
      </c>
      <c r="E292" s="29"/>
      <c r="F292" s="30"/>
      <c r="G292" s="29"/>
      <c r="H292" s="29"/>
      <c r="I292" s="29"/>
      <c r="J292" s="29"/>
      <c r="K292" s="29"/>
    </row>
    <row r="293" spans="1:11" ht="13.5">
      <c r="A293" s="7"/>
      <c r="B293" s="17" t="s">
        <v>41</v>
      </c>
      <c r="C293" s="13"/>
      <c r="D293" s="20"/>
      <c r="E293" s="29"/>
      <c r="F293" s="30"/>
      <c r="G293" s="29"/>
      <c r="H293" s="29"/>
      <c r="I293" s="29"/>
      <c r="J293" s="29"/>
      <c r="K293" s="29"/>
    </row>
    <row r="294" spans="1:11" ht="13.5">
      <c r="A294" s="7">
        <v>1</v>
      </c>
      <c r="B294" s="21" t="s">
        <v>42</v>
      </c>
      <c r="C294" s="22" t="s">
        <v>13</v>
      </c>
      <c r="D294" s="22">
        <v>5</v>
      </c>
      <c r="E294" s="29"/>
      <c r="F294" s="30"/>
      <c r="G294" s="29"/>
      <c r="H294" s="29"/>
      <c r="I294" s="29"/>
      <c r="J294" s="29"/>
      <c r="K294" s="29"/>
    </row>
    <row r="295" spans="1:11" ht="13.5">
      <c r="A295" s="7">
        <v>2</v>
      </c>
      <c r="B295" s="15" t="s">
        <v>56</v>
      </c>
      <c r="C295" s="22" t="s">
        <v>13</v>
      </c>
      <c r="D295" s="22">
        <v>1</v>
      </c>
      <c r="E295" s="29"/>
      <c r="F295" s="30"/>
      <c r="G295" s="29"/>
      <c r="H295" s="29"/>
      <c r="I295" s="29"/>
      <c r="J295" s="29"/>
      <c r="K295" s="29"/>
    </row>
    <row r="296" spans="1:11" ht="13.5">
      <c r="A296" s="218"/>
      <c r="B296" s="218"/>
      <c r="C296" s="218"/>
      <c r="D296" s="218"/>
      <c r="E296" s="218"/>
      <c r="F296" s="218"/>
      <c r="G296" s="218"/>
      <c r="H296" s="218"/>
      <c r="I296" s="14"/>
      <c r="J296" s="14"/>
      <c r="K296" s="14"/>
    </row>
    <row r="297" spans="1:11" ht="13.5">
      <c r="A297" s="241" t="s">
        <v>66</v>
      </c>
      <c r="B297" s="242"/>
      <c r="C297" s="242"/>
      <c r="D297" s="242"/>
      <c r="E297" s="242"/>
      <c r="F297" s="242"/>
      <c r="G297" s="242"/>
      <c r="H297" s="243"/>
      <c r="I297" s="14"/>
      <c r="J297" s="14"/>
      <c r="K297" s="14"/>
    </row>
    <row r="298" spans="1:11" ht="13.5">
      <c r="A298" s="226" t="s">
        <v>0</v>
      </c>
      <c r="B298" s="226" t="s">
        <v>1</v>
      </c>
      <c r="C298" s="226" t="s">
        <v>2</v>
      </c>
      <c r="D298" s="226" t="s">
        <v>10</v>
      </c>
      <c r="E298" s="224" t="s">
        <v>6</v>
      </c>
      <c r="F298" s="224" t="s">
        <v>7</v>
      </c>
      <c r="G298" s="224" t="s">
        <v>8</v>
      </c>
      <c r="H298" s="224" t="s">
        <v>9</v>
      </c>
      <c r="I298" s="14"/>
      <c r="J298" s="14"/>
      <c r="K298" s="14"/>
    </row>
    <row r="299" spans="1:11" ht="13.5">
      <c r="A299" s="227"/>
      <c r="B299" s="227"/>
      <c r="C299" s="227"/>
      <c r="D299" s="227"/>
      <c r="E299" s="225"/>
      <c r="F299" s="225"/>
      <c r="G299" s="225"/>
      <c r="H299" s="225"/>
      <c r="I299" s="14"/>
      <c r="J299" s="14"/>
      <c r="K299" s="14"/>
    </row>
    <row r="300" spans="1:11" ht="13.5">
      <c r="A300" s="4">
        <v>1</v>
      </c>
      <c r="B300" s="5" t="s">
        <v>20</v>
      </c>
      <c r="C300" s="4" t="s">
        <v>5</v>
      </c>
      <c r="D300" s="4">
        <v>0.315</v>
      </c>
      <c r="E300" s="4"/>
      <c r="F300" s="4"/>
      <c r="G300" s="4"/>
      <c r="H300" s="4"/>
      <c r="I300" s="14"/>
      <c r="J300" s="14"/>
      <c r="K300" s="14"/>
    </row>
    <row r="301" spans="1:11" ht="13.5">
      <c r="A301" s="4">
        <v>2</v>
      </c>
      <c r="B301" s="5" t="s">
        <v>32</v>
      </c>
      <c r="C301" s="4" t="s">
        <v>3</v>
      </c>
      <c r="D301" s="4">
        <v>5</v>
      </c>
      <c r="E301" s="4"/>
      <c r="F301" s="4"/>
      <c r="G301" s="4"/>
      <c r="H301" s="4"/>
      <c r="I301" s="14"/>
      <c r="J301" s="14"/>
      <c r="K301" s="14"/>
    </row>
    <row r="302" spans="1:11" ht="13.5">
      <c r="A302" s="4">
        <v>3</v>
      </c>
      <c r="B302" s="24" t="s">
        <v>23</v>
      </c>
      <c r="C302" s="4" t="s">
        <v>3</v>
      </c>
      <c r="D302" s="4">
        <v>2</v>
      </c>
      <c r="E302" s="4"/>
      <c r="F302" s="4"/>
      <c r="G302" s="4"/>
      <c r="H302" s="4"/>
      <c r="I302" s="14"/>
      <c r="J302" s="14"/>
      <c r="K302" s="14"/>
    </row>
    <row r="303" spans="1:11" ht="13.5">
      <c r="A303" s="4">
        <v>4</v>
      </c>
      <c r="B303" s="24" t="s">
        <v>60</v>
      </c>
      <c r="C303" s="4" t="s">
        <v>3</v>
      </c>
      <c r="D303" s="4">
        <v>3</v>
      </c>
      <c r="E303" s="4"/>
      <c r="F303" s="4"/>
      <c r="G303" s="4"/>
      <c r="H303" s="4"/>
      <c r="I303" s="14"/>
      <c r="J303" s="14"/>
      <c r="K303" s="14"/>
    </row>
    <row r="304" spans="1:11" ht="13.5">
      <c r="A304" s="4">
        <v>5</v>
      </c>
      <c r="B304" s="5" t="s">
        <v>25</v>
      </c>
      <c r="C304" s="4" t="s">
        <v>3</v>
      </c>
      <c r="D304" s="4">
        <v>5</v>
      </c>
      <c r="E304" s="4"/>
      <c r="F304" s="4"/>
      <c r="G304" s="4"/>
      <c r="H304" s="4"/>
      <c r="I304" s="14"/>
      <c r="J304" s="14"/>
      <c r="K304" s="14"/>
    </row>
    <row r="305" spans="1:11" ht="13.5">
      <c r="A305" s="4">
        <v>6</v>
      </c>
      <c r="B305" s="6" t="s">
        <v>17</v>
      </c>
      <c r="C305" s="7" t="s">
        <v>4</v>
      </c>
      <c r="D305" s="7">
        <v>0.36</v>
      </c>
      <c r="E305" s="7">
        <v>267.09</v>
      </c>
      <c r="F305" s="4">
        <f>E305*D305</f>
        <v>96.15239999999999</v>
      </c>
      <c r="G305" s="7">
        <v>1.42</v>
      </c>
      <c r="H305" s="4">
        <f>G305*D305</f>
        <v>0.5112</v>
      </c>
      <c r="I305" s="14"/>
      <c r="J305" s="14"/>
      <c r="K305" s="14"/>
    </row>
    <row r="306" spans="1:11" ht="13.5">
      <c r="A306" s="4">
        <v>7</v>
      </c>
      <c r="B306" s="6" t="s">
        <v>18</v>
      </c>
      <c r="C306" s="7" t="s">
        <v>4</v>
      </c>
      <c r="D306" s="7">
        <v>0.9</v>
      </c>
      <c r="E306" s="7"/>
      <c r="F306" s="4"/>
      <c r="G306" s="7"/>
      <c r="H306" s="4"/>
      <c r="I306" s="14"/>
      <c r="J306" s="14"/>
      <c r="K306" s="14"/>
    </row>
    <row r="307" spans="1:11" ht="13.5">
      <c r="A307" s="4">
        <v>8</v>
      </c>
      <c r="B307" s="6" t="s">
        <v>26</v>
      </c>
      <c r="C307" s="7" t="s">
        <v>3</v>
      </c>
      <c r="D307" s="7">
        <v>1</v>
      </c>
      <c r="E307" s="7"/>
      <c r="F307" s="4"/>
      <c r="G307" s="7"/>
      <c r="H307" s="4"/>
      <c r="I307" s="14"/>
      <c r="J307" s="14"/>
      <c r="K307" s="14"/>
    </row>
    <row r="308" spans="1:11" ht="13.5">
      <c r="A308" s="4">
        <v>9</v>
      </c>
      <c r="B308" s="6" t="s">
        <v>31</v>
      </c>
      <c r="C308" s="7" t="s">
        <v>3</v>
      </c>
      <c r="D308" s="7">
        <v>23</v>
      </c>
      <c r="E308" s="8"/>
      <c r="F308" s="9"/>
      <c r="G308" s="10"/>
      <c r="H308" s="10"/>
      <c r="I308" s="14"/>
      <c r="J308" s="14"/>
      <c r="K308" s="14"/>
    </row>
    <row r="309" spans="1:11" ht="13.5">
      <c r="A309" s="4">
        <v>10</v>
      </c>
      <c r="B309" s="6" t="s">
        <v>61</v>
      </c>
      <c r="C309" s="7" t="s">
        <v>4</v>
      </c>
      <c r="D309" s="7">
        <v>1.26</v>
      </c>
      <c r="E309" s="8"/>
      <c r="F309" s="9"/>
      <c r="G309" s="10"/>
      <c r="H309" s="10"/>
      <c r="I309" s="14"/>
      <c r="J309" s="14"/>
      <c r="K309" s="14"/>
    </row>
    <row r="310" spans="1:11" ht="13.5">
      <c r="A310" s="232" t="s">
        <v>11</v>
      </c>
      <c r="B310" s="233"/>
      <c r="C310" s="233"/>
      <c r="D310" s="233"/>
      <c r="E310" s="233"/>
      <c r="F310" s="234"/>
      <c r="G310" s="10"/>
      <c r="H310" s="11"/>
      <c r="I310" s="14"/>
      <c r="J310" s="14"/>
      <c r="K310" s="14"/>
    </row>
    <row r="311" spans="1:11" ht="13.5">
      <c r="A311" s="7"/>
      <c r="B311" s="17" t="s">
        <v>35</v>
      </c>
      <c r="C311" s="12"/>
      <c r="D311" s="12" t="s">
        <v>36</v>
      </c>
      <c r="E311" s="12"/>
      <c r="F311" s="12"/>
      <c r="G311" s="10"/>
      <c r="H311" s="11"/>
      <c r="I311" s="14"/>
      <c r="J311" s="14"/>
      <c r="K311" s="14"/>
    </row>
    <row r="312" spans="1:11" ht="13.5">
      <c r="A312" s="7">
        <v>1</v>
      </c>
      <c r="B312" s="15" t="s">
        <v>33</v>
      </c>
      <c r="C312" s="7" t="s">
        <v>3</v>
      </c>
      <c r="D312" s="7">
        <f>SUM(D301+(D302*2))</f>
        <v>9</v>
      </c>
      <c r="E312" s="12"/>
      <c r="F312" s="12"/>
      <c r="G312" s="10"/>
      <c r="H312" s="11"/>
      <c r="I312" s="14"/>
      <c r="J312" s="14"/>
      <c r="K312" s="14"/>
    </row>
    <row r="313" spans="1:11" ht="13.5">
      <c r="A313" s="7"/>
      <c r="B313" s="13" t="s">
        <v>37</v>
      </c>
      <c r="C313" s="7"/>
      <c r="D313" s="7" t="s">
        <v>36</v>
      </c>
      <c r="E313" s="12"/>
      <c r="F313" s="12"/>
      <c r="G313" s="10"/>
      <c r="H313" s="11"/>
      <c r="I313" s="14"/>
      <c r="J313" s="14"/>
      <c r="K313" s="14"/>
    </row>
    <row r="314" spans="1:11" ht="13.5">
      <c r="A314" s="7">
        <v>1</v>
      </c>
      <c r="B314" s="15" t="s">
        <v>34</v>
      </c>
      <c r="C314" s="7" t="s">
        <v>3</v>
      </c>
      <c r="D314" s="7">
        <f>D312</f>
        <v>9</v>
      </c>
      <c r="E314" s="12"/>
      <c r="F314" s="12"/>
      <c r="G314" s="10"/>
      <c r="H314" s="11"/>
      <c r="I314" s="14"/>
      <c r="J314" s="14"/>
      <c r="K314" s="14"/>
    </row>
    <row r="315" spans="1:11" ht="13.5">
      <c r="A315" s="7"/>
      <c r="B315" s="13" t="s">
        <v>45</v>
      </c>
      <c r="C315" s="7"/>
      <c r="D315" s="7" t="s">
        <v>36</v>
      </c>
      <c r="E315" s="12"/>
      <c r="F315" s="12"/>
      <c r="G315" s="10"/>
      <c r="H315" s="11"/>
      <c r="I315" s="14"/>
      <c r="J315" s="14"/>
      <c r="K315" s="14"/>
    </row>
    <row r="316" spans="1:11" ht="13.5">
      <c r="A316" s="7">
        <v>1</v>
      </c>
      <c r="B316" s="6" t="s">
        <v>12</v>
      </c>
      <c r="C316" s="7" t="s">
        <v>14</v>
      </c>
      <c r="D316" s="7">
        <v>315</v>
      </c>
      <c r="E316" s="7">
        <v>180</v>
      </c>
      <c r="F316" s="7" t="e">
        <f>#N/A</f>
        <v>#N/A</v>
      </c>
      <c r="G316" s="14"/>
      <c r="H316" s="14"/>
      <c r="I316" s="14"/>
      <c r="J316" s="14"/>
      <c r="K316" s="14"/>
    </row>
    <row r="317" spans="1:11" ht="13.5">
      <c r="A317" s="7">
        <v>2</v>
      </c>
      <c r="B317" s="6" t="s">
        <v>16</v>
      </c>
      <c r="C317" s="7" t="s">
        <v>14</v>
      </c>
      <c r="D317" s="7">
        <f>D304*25</f>
        <v>125</v>
      </c>
      <c r="E317" s="7"/>
      <c r="F317" s="7"/>
      <c r="G317" s="14"/>
      <c r="H317" s="14"/>
      <c r="I317" s="14"/>
      <c r="J317" s="14"/>
      <c r="K317" s="14"/>
    </row>
    <row r="318" spans="1:11" ht="13.5">
      <c r="A318" s="7"/>
      <c r="B318" s="13" t="s">
        <v>38</v>
      </c>
      <c r="C318" s="7"/>
      <c r="D318" s="7" t="s">
        <v>36</v>
      </c>
      <c r="E318" s="7"/>
      <c r="F318" s="7"/>
      <c r="G318" s="14"/>
      <c r="H318" s="14"/>
      <c r="I318" s="14"/>
      <c r="J318" s="14"/>
      <c r="K318" s="14"/>
    </row>
    <row r="319" spans="1:11" ht="13.5">
      <c r="A319" s="7">
        <v>1</v>
      </c>
      <c r="B319" s="6" t="s">
        <v>21</v>
      </c>
      <c r="C319" s="7" t="s">
        <v>3</v>
      </c>
      <c r="D319" s="7">
        <v>4</v>
      </c>
      <c r="E319" s="7">
        <v>150</v>
      </c>
      <c r="F319" s="7" t="e">
        <f>#N/A</f>
        <v>#N/A</v>
      </c>
      <c r="G319" s="14"/>
      <c r="H319" s="14"/>
      <c r="I319" s="14"/>
      <c r="J319" s="14"/>
      <c r="K319" s="14"/>
    </row>
    <row r="320" spans="1:11" ht="13.5">
      <c r="A320" s="7">
        <v>2</v>
      </c>
      <c r="B320" s="6" t="s">
        <v>22</v>
      </c>
      <c r="C320" s="7" t="s">
        <v>3</v>
      </c>
      <c r="D320" s="7">
        <v>6</v>
      </c>
      <c r="E320" s="7">
        <v>390</v>
      </c>
      <c r="F320" s="7" t="e">
        <f>#N/A</f>
        <v>#N/A</v>
      </c>
      <c r="G320" s="14"/>
      <c r="H320" s="14"/>
      <c r="I320" s="14"/>
      <c r="J320" s="14"/>
      <c r="K320" s="14"/>
    </row>
    <row r="321" spans="1:11" ht="13.5">
      <c r="A321" s="7">
        <v>3</v>
      </c>
      <c r="B321" s="6" t="s">
        <v>53</v>
      </c>
      <c r="C321" s="7" t="s">
        <v>3</v>
      </c>
      <c r="D321" s="7">
        <f>D304*2</f>
        <v>10</v>
      </c>
      <c r="E321" s="7">
        <v>85</v>
      </c>
      <c r="F321" s="7" t="e">
        <f>#N/A</f>
        <v>#N/A</v>
      </c>
      <c r="G321" s="14"/>
      <c r="H321" s="14"/>
      <c r="I321" s="14"/>
      <c r="J321" s="14"/>
      <c r="K321" s="14"/>
    </row>
    <row r="322" spans="1:11" ht="13.5">
      <c r="A322" s="7">
        <v>4</v>
      </c>
      <c r="B322" s="6" t="s">
        <v>54</v>
      </c>
      <c r="C322" s="7" t="s">
        <v>3</v>
      </c>
      <c r="D322" s="7">
        <f>D304*4+D307</f>
        <v>21</v>
      </c>
      <c r="E322" s="7">
        <v>130</v>
      </c>
      <c r="F322" s="7" t="e">
        <f>#N/A</f>
        <v>#N/A</v>
      </c>
      <c r="G322" s="14"/>
      <c r="H322" s="14"/>
      <c r="I322" s="14"/>
      <c r="J322" s="14"/>
      <c r="K322" s="14"/>
    </row>
    <row r="323" spans="1:11" ht="13.5">
      <c r="A323" s="7">
        <v>5</v>
      </c>
      <c r="B323" s="6" t="s">
        <v>55</v>
      </c>
      <c r="C323" s="7" t="s">
        <v>3</v>
      </c>
      <c r="D323" s="7">
        <v>4</v>
      </c>
      <c r="E323" s="7">
        <v>300</v>
      </c>
      <c r="F323" s="7" t="e">
        <f>#N/A</f>
        <v>#N/A</v>
      </c>
      <c r="G323" s="14"/>
      <c r="H323" s="14"/>
      <c r="I323" s="14"/>
      <c r="J323" s="14"/>
      <c r="K323" s="14"/>
    </row>
    <row r="324" spans="1:11" ht="13.5">
      <c r="A324" s="7">
        <v>6</v>
      </c>
      <c r="B324" s="15" t="s">
        <v>28</v>
      </c>
      <c r="C324" s="7" t="s">
        <v>3</v>
      </c>
      <c r="D324" s="7">
        <f>D307</f>
        <v>1</v>
      </c>
      <c r="E324" s="7"/>
      <c r="F324" s="7"/>
      <c r="G324" s="14"/>
      <c r="H324" s="14"/>
      <c r="I324" s="14"/>
      <c r="J324" s="14"/>
      <c r="K324" s="14"/>
    </row>
    <row r="325" spans="1:11" ht="13.5">
      <c r="A325" s="7">
        <v>7</v>
      </c>
      <c r="B325" s="6" t="s">
        <v>24</v>
      </c>
      <c r="C325" s="7" t="s">
        <v>3</v>
      </c>
      <c r="D325" s="7">
        <v>4</v>
      </c>
      <c r="E325" s="7">
        <v>450</v>
      </c>
      <c r="F325" s="7" t="e">
        <f>#N/A</f>
        <v>#N/A</v>
      </c>
      <c r="G325" s="14"/>
      <c r="H325" s="14"/>
      <c r="I325" s="14"/>
      <c r="J325" s="14"/>
      <c r="K325" s="14"/>
    </row>
    <row r="326" spans="1:11" ht="13.5">
      <c r="A326" s="7">
        <v>8</v>
      </c>
      <c r="B326" s="6" t="s">
        <v>48</v>
      </c>
      <c r="C326" s="7" t="s">
        <v>14</v>
      </c>
      <c r="D326" s="7">
        <f>(D301+D302)*2</f>
        <v>14</v>
      </c>
      <c r="E326" s="16"/>
      <c r="F326" s="10"/>
      <c r="G326" s="14"/>
      <c r="H326" s="14"/>
      <c r="I326" s="14"/>
      <c r="J326" s="14"/>
      <c r="K326" s="14"/>
    </row>
    <row r="327" spans="1:11" ht="13.5">
      <c r="A327" s="7">
        <v>9</v>
      </c>
      <c r="B327" s="6" t="s">
        <v>43</v>
      </c>
      <c r="C327" s="7" t="s">
        <v>3</v>
      </c>
      <c r="D327" s="7">
        <f>D326</f>
        <v>14</v>
      </c>
      <c r="E327" s="16"/>
      <c r="F327" s="10"/>
      <c r="G327" s="14"/>
      <c r="H327" s="14"/>
      <c r="I327" s="14"/>
      <c r="J327" s="14"/>
      <c r="K327" s="14"/>
    </row>
    <row r="328" spans="1:11" ht="13.5">
      <c r="A328" s="7">
        <v>10</v>
      </c>
      <c r="B328" s="6" t="s">
        <v>44</v>
      </c>
      <c r="C328" s="7" t="s">
        <v>3</v>
      </c>
      <c r="D328" s="7">
        <v>30</v>
      </c>
      <c r="E328" s="16"/>
      <c r="F328" s="10"/>
      <c r="G328" s="14"/>
      <c r="H328" s="14"/>
      <c r="I328" s="14"/>
      <c r="J328" s="14"/>
      <c r="K328" s="14"/>
    </row>
    <row r="329" spans="1:11" ht="13.5">
      <c r="A329" s="7"/>
      <c r="B329" s="17" t="s">
        <v>46</v>
      </c>
      <c r="C329" s="7"/>
      <c r="D329" s="7" t="s">
        <v>36</v>
      </c>
      <c r="E329" s="16"/>
      <c r="F329" s="10"/>
      <c r="G329" s="14"/>
      <c r="H329" s="14"/>
      <c r="I329" s="14"/>
      <c r="J329" s="14"/>
      <c r="K329" s="14"/>
    </row>
    <row r="330" spans="1:11" ht="13.5">
      <c r="A330" s="7">
        <v>1</v>
      </c>
      <c r="B330" s="15" t="s">
        <v>27</v>
      </c>
      <c r="C330" s="7" t="s">
        <v>14</v>
      </c>
      <c r="D330" s="7">
        <f>8*D307</f>
        <v>8</v>
      </c>
      <c r="E330" s="27"/>
      <c r="F330" s="19" t="e">
        <f>SUM(F316:F325)</f>
        <v>#N/A</v>
      </c>
      <c r="G330" s="14"/>
      <c r="H330" s="14"/>
      <c r="I330" s="14"/>
      <c r="J330" s="14"/>
      <c r="K330" s="14"/>
    </row>
    <row r="331" spans="1:11" ht="13.5">
      <c r="A331" s="7">
        <v>2</v>
      </c>
      <c r="B331" s="15" t="s">
        <v>96</v>
      </c>
      <c r="C331" s="7" t="s">
        <v>13</v>
      </c>
      <c r="D331" s="7">
        <f>8*D312</f>
        <v>72</v>
      </c>
      <c r="E331" s="18"/>
      <c r="F331" s="19"/>
      <c r="G331" s="14"/>
      <c r="H331" s="14"/>
      <c r="I331" s="14"/>
      <c r="J331" s="14"/>
      <c r="K331" s="14"/>
    </row>
    <row r="332" spans="1:11" ht="13.5">
      <c r="A332" s="7"/>
      <c r="B332" s="17" t="s">
        <v>41</v>
      </c>
      <c r="C332" s="13"/>
      <c r="D332" s="20"/>
      <c r="E332" s="18"/>
      <c r="F332" s="19"/>
      <c r="G332" s="14"/>
      <c r="H332" s="14"/>
      <c r="I332" s="14"/>
      <c r="J332" s="14"/>
      <c r="K332" s="14"/>
    </row>
    <row r="333" spans="1:11" ht="13.5">
      <c r="A333" s="7">
        <v>1</v>
      </c>
      <c r="B333" s="21" t="s">
        <v>42</v>
      </c>
      <c r="C333" s="22" t="s">
        <v>13</v>
      </c>
      <c r="D333" s="22">
        <v>5</v>
      </c>
      <c r="E333" s="18"/>
      <c r="F333" s="19"/>
      <c r="G333" s="14"/>
      <c r="H333" s="14"/>
      <c r="I333" s="14"/>
      <c r="J333" s="14"/>
      <c r="K333" s="14"/>
    </row>
    <row r="334" spans="1:11" ht="13.5">
      <c r="A334" s="7">
        <v>2</v>
      </c>
      <c r="B334" s="15" t="s">
        <v>56</v>
      </c>
      <c r="C334" s="22" t="s">
        <v>13</v>
      </c>
      <c r="D334" s="22">
        <v>1</v>
      </c>
      <c r="E334" s="18"/>
      <c r="F334" s="19"/>
      <c r="G334" s="14"/>
      <c r="H334" s="14"/>
      <c r="I334" s="14"/>
      <c r="J334" s="14"/>
      <c r="K334" s="14"/>
    </row>
    <row r="335" spans="1:11" ht="13.5">
      <c r="A335" s="218"/>
      <c r="B335" s="218"/>
      <c r="C335" s="218"/>
      <c r="D335" s="218"/>
      <c r="E335" s="218"/>
      <c r="F335" s="218"/>
      <c r="G335" s="218"/>
      <c r="H335" s="218"/>
      <c r="I335" s="14"/>
      <c r="J335" s="14"/>
      <c r="K335" s="14"/>
    </row>
    <row r="336" spans="1:11" ht="13.5">
      <c r="A336" s="241" t="s">
        <v>67</v>
      </c>
      <c r="B336" s="242"/>
      <c r="C336" s="242"/>
      <c r="D336" s="242"/>
      <c r="E336" s="242"/>
      <c r="F336" s="242"/>
      <c r="G336" s="242"/>
      <c r="H336" s="243"/>
      <c r="I336" s="14"/>
      <c r="J336" s="14"/>
      <c r="K336" s="14"/>
    </row>
    <row r="337" spans="1:11" ht="13.5">
      <c r="A337" s="226" t="s">
        <v>0</v>
      </c>
      <c r="B337" s="226" t="s">
        <v>1</v>
      </c>
      <c r="C337" s="226" t="s">
        <v>2</v>
      </c>
      <c r="D337" s="226" t="s">
        <v>10</v>
      </c>
      <c r="E337" s="224" t="s">
        <v>6</v>
      </c>
      <c r="F337" s="224" t="s">
        <v>7</v>
      </c>
      <c r="G337" s="224" t="s">
        <v>8</v>
      </c>
      <c r="H337" s="224" t="s">
        <v>9</v>
      </c>
      <c r="I337" s="14"/>
      <c r="J337" s="14"/>
      <c r="K337" s="14"/>
    </row>
    <row r="338" spans="1:11" ht="13.5">
      <c r="A338" s="227"/>
      <c r="B338" s="227"/>
      <c r="C338" s="227"/>
      <c r="D338" s="227"/>
      <c r="E338" s="225"/>
      <c r="F338" s="225"/>
      <c r="G338" s="225"/>
      <c r="H338" s="225"/>
      <c r="I338" s="14"/>
      <c r="J338" s="14"/>
      <c r="K338" s="14"/>
    </row>
    <row r="339" spans="1:11" ht="13.5">
      <c r="A339" s="4">
        <v>1</v>
      </c>
      <c r="B339" s="5" t="s">
        <v>20</v>
      </c>
      <c r="C339" s="4" t="s">
        <v>5</v>
      </c>
      <c r="D339" s="4">
        <v>0.27</v>
      </c>
      <c r="E339" s="4"/>
      <c r="F339" s="4"/>
      <c r="G339" s="4"/>
      <c r="H339" s="4"/>
      <c r="I339" s="14"/>
      <c r="J339" s="14"/>
      <c r="K339" s="14"/>
    </row>
    <row r="340" spans="1:11" ht="13.5">
      <c r="A340" s="4">
        <v>2</v>
      </c>
      <c r="B340" s="5" t="s">
        <v>32</v>
      </c>
      <c r="C340" s="4" t="s">
        <v>3</v>
      </c>
      <c r="D340" s="4">
        <v>4</v>
      </c>
      <c r="E340" s="4"/>
      <c r="F340" s="4"/>
      <c r="G340" s="4"/>
      <c r="H340" s="4"/>
      <c r="I340" s="14"/>
      <c r="J340" s="14"/>
      <c r="K340" s="14"/>
    </row>
    <row r="341" spans="1:11" ht="13.5">
      <c r="A341" s="4">
        <v>3</v>
      </c>
      <c r="B341" s="24" t="s">
        <v>23</v>
      </c>
      <c r="C341" s="4" t="s">
        <v>3</v>
      </c>
      <c r="D341" s="4">
        <v>1</v>
      </c>
      <c r="E341" s="4"/>
      <c r="F341" s="4"/>
      <c r="G341" s="4"/>
      <c r="H341" s="4"/>
      <c r="I341" s="14"/>
      <c r="J341" s="14"/>
      <c r="K341" s="14"/>
    </row>
    <row r="342" spans="1:11" ht="13.5">
      <c r="A342" s="4">
        <v>4</v>
      </c>
      <c r="B342" s="24" t="s">
        <v>68</v>
      </c>
      <c r="C342" s="4" t="s">
        <v>3</v>
      </c>
      <c r="D342" s="4">
        <v>1</v>
      </c>
      <c r="E342" s="4"/>
      <c r="F342" s="4"/>
      <c r="G342" s="4"/>
      <c r="H342" s="4"/>
      <c r="I342" s="14"/>
      <c r="J342" s="14"/>
      <c r="K342" s="14"/>
    </row>
    <row r="343" spans="1:11" ht="13.5">
      <c r="A343" s="4">
        <v>5</v>
      </c>
      <c r="B343" s="5" t="s">
        <v>25</v>
      </c>
      <c r="C343" s="4" t="s">
        <v>3</v>
      </c>
      <c r="D343" s="4">
        <v>10</v>
      </c>
      <c r="E343" s="4"/>
      <c r="F343" s="4"/>
      <c r="G343" s="4"/>
      <c r="H343" s="4"/>
      <c r="I343" s="14"/>
      <c r="J343" s="14"/>
      <c r="K343" s="14"/>
    </row>
    <row r="344" spans="1:11" ht="13.5">
      <c r="A344" s="4">
        <v>6</v>
      </c>
      <c r="B344" s="6" t="s">
        <v>18</v>
      </c>
      <c r="C344" s="7" t="s">
        <v>4</v>
      </c>
      <c r="D344" s="7">
        <v>0.99</v>
      </c>
      <c r="E344" s="7">
        <v>267.09</v>
      </c>
      <c r="F344" s="4">
        <f>E344*D344</f>
        <v>264.41909999999996</v>
      </c>
      <c r="G344" s="7">
        <v>1.42</v>
      </c>
      <c r="H344" s="4">
        <f>G344*D344</f>
        <v>1.4058</v>
      </c>
      <c r="I344" s="14"/>
      <c r="J344" s="14"/>
      <c r="K344" s="14"/>
    </row>
    <row r="345" spans="1:11" ht="13.5">
      <c r="A345" s="4">
        <v>7</v>
      </c>
      <c r="B345" s="6" t="s">
        <v>26</v>
      </c>
      <c r="C345" s="7" t="s">
        <v>3</v>
      </c>
      <c r="D345" s="7">
        <v>2</v>
      </c>
      <c r="E345" s="7"/>
      <c r="F345" s="4"/>
      <c r="G345" s="7"/>
      <c r="H345" s="4"/>
      <c r="I345" s="14"/>
      <c r="J345" s="14"/>
      <c r="K345" s="14"/>
    </row>
    <row r="346" spans="1:11" ht="13.5">
      <c r="A346" s="4">
        <v>8</v>
      </c>
      <c r="B346" s="6" t="s">
        <v>31</v>
      </c>
      <c r="C346" s="7" t="s">
        <v>3</v>
      </c>
      <c r="D346" s="7">
        <v>25</v>
      </c>
      <c r="E346" s="8"/>
      <c r="F346" s="9"/>
      <c r="G346" s="10"/>
      <c r="H346" s="10"/>
      <c r="I346" s="14"/>
      <c r="J346" s="14"/>
      <c r="K346" s="14"/>
    </row>
    <row r="347" spans="1:11" ht="13.5">
      <c r="A347" s="4">
        <v>9</v>
      </c>
      <c r="B347" s="6" t="s">
        <v>49</v>
      </c>
      <c r="C347" s="7" t="s">
        <v>4</v>
      </c>
      <c r="D347" s="7">
        <v>0.36</v>
      </c>
      <c r="E347" s="8"/>
      <c r="F347" s="9"/>
      <c r="G347" s="10"/>
      <c r="H347" s="10"/>
      <c r="I347" s="14"/>
      <c r="J347" s="14"/>
      <c r="K347" s="14"/>
    </row>
    <row r="348" spans="1:11" ht="13.5">
      <c r="A348" s="4">
        <v>10</v>
      </c>
      <c r="B348" s="6" t="s">
        <v>51</v>
      </c>
      <c r="C348" s="7" t="s">
        <v>4</v>
      </c>
      <c r="D348" s="7">
        <v>0.09</v>
      </c>
      <c r="E348" s="8"/>
      <c r="F348" s="9"/>
      <c r="G348" s="10"/>
      <c r="H348" s="10"/>
      <c r="I348" s="14"/>
      <c r="J348" s="14"/>
      <c r="K348" s="14"/>
    </row>
    <row r="349" spans="1:11" ht="13.5">
      <c r="A349" s="232" t="s">
        <v>11</v>
      </c>
      <c r="B349" s="233"/>
      <c r="C349" s="233"/>
      <c r="D349" s="233"/>
      <c r="E349" s="233"/>
      <c r="F349" s="234"/>
      <c r="G349" s="10"/>
      <c r="H349" s="11"/>
      <c r="I349" s="14"/>
      <c r="J349" s="14"/>
      <c r="K349" s="14"/>
    </row>
    <row r="350" spans="1:11" ht="13.5">
      <c r="A350" s="7"/>
      <c r="B350" s="17" t="s">
        <v>35</v>
      </c>
      <c r="C350" s="12"/>
      <c r="D350" s="12" t="s">
        <v>36</v>
      </c>
      <c r="E350" s="12"/>
      <c r="F350" s="12"/>
      <c r="G350" s="10"/>
      <c r="H350" s="11"/>
      <c r="I350" s="14"/>
      <c r="J350" s="14"/>
      <c r="K350" s="14"/>
    </row>
    <row r="351" spans="1:11" ht="13.5">
      <c r="A351" s="7">
        <v>1</v>
      </c>
      <c r="B351" s="15" t="s">
        <v>33</v>
      </c>
      <c r="C351" s="7" t="s">
        <v>3</v>
      </c>
      <c r="D351" s="7">
        <f>SUM(D340+(D341*2))</f>
        <v>6</v>
      </c>
      <c r="E351" s="12"/>
      <c r="F351" s="12"/>
      <c r="G351" s="10"/>
      <c r="H351" s="11"/>
      <c r="I351" s="14"/>
      <c r="J351" s="14"/>
      <c r="K351" s="14"/>
    </row>
    <row r="352" spans="1:11" ht="13.5">
      <c r="A352" s="7"/>
      <c r="B352" s="13" t="s">
        <v>37</v>
      </c>
      <c r="C352" s="7"/>
      <c r="D352" s="7" t="s">
        <v>36</v>
      </c>
      <c r="E352" s="12"/>
      <c r="F352" s="12"/>
      <c r="G352" s="10"/>
      <c r="H352" s="11"/>
      <c r="I352" s="14"/>
      <c r="J352" s="14"/>
      <c r="K352" s="14"/>
    </row>
    <row r="353" spans="1:11" ht="13.5">
      <c r="A353" s="7">
        <v>1</v>
      </c>
      <c r="B353" s="15" t="s">
        <v>34</v>
      </c>
      <c r="C353" s="7" t="s">
        <v>3</v>
      </c>
      <c r="D353" s="7">
        <f>D351+1</f>
        <v>7</v>
      </c>
      <c r="E353" s="12"/>
      <c r="F353" s="12"/>
      <c r="G353" s="10"/>
      <c r="H353" s="11"/>
      <c r="I353" s="14"/>
      <c r="J353" s="14"/>
      <c r="K353" s="14"/>
    </row>
    <row r="354" spans="1:11" ht="13.5">
      <c r="A354" s="7"/>
      <c r="B354" s="13" t="s">
        <v>45</v>
      </c>
      <c r="C354" s="7"/>
      <c r="D354" s="7" t="s">
        <v>36</v>
      </c>
      <c r="E354" s="12"/>
      <c r="F354" s="12"/>
      <c r="G354" s="10"/>
      <c r="H354" s="11"/>
      <c r="I354" s="14"/>
      <c r="J354" s="14"/>
      <c r="K354" s="14"/>
    </row>
    <row r="355" spans="1:11" ht="13.5">
      <c r="A355" s="7">
        <v>1</v>
      </c>
      <c r="B355" s="6" t="s">
        <v>12</v>
      </c>
      <c r="C355" s="7" t="s">
        <v>14</v>
      </c>
      <c r="D355" s="7">
        <v>270</v>
      </c>
      <c r="E355" s="7">
        <v>180</v>
      </c>
      <c r="F355" s="7" t="e">
        <f>#N/A</f>
        <v>#N/A</v>
      </c>
      <c r="G355" s="14"/>
      <c r="H355" s="14"/>
      <c r="I355" s="14"/>
      <c r="J355" s="14"/>
      <c r="K355" s="14"/>
    </row>
    <row r="356" spans="1:11" ht="13.5">
      <c r="A356" s="7">
        <v>2</v>
      </c>
      <c r="B356" s="6" t="s">
        <v>16</v>
      </c>
      <c r="C356" s="7" t="s">
        <v>14</v>
      </c>
      <c r="D356" s="7">
        <f>D343*25</f>
        <v>250</v>
      </c>
      <c r="E356" s="7"/>
      <c r="F356" s="7"/>
      <c r="G356" s="14"/>
      <c r="H356" s="14"/>
      <c r="I356" s="14"/>
      <c r="J356" s="14"/>
      <c r="K356" s="14"/>
    </row>
    <row r="357" spans="1:11" ht="13.5">
      <c r="A357" s="7"/>
      <c r="B357" s="13" t="s">
        <v>38</v>
      </c>
      <c r="C357" s="7"/>
      <c r="D357" s="7" t="s">
        <v>36</v>
      </c>
      <c r="E357" s="7"/>
      <c r="F357" s="7"/>
      <c r="G357" s="14"/>
      <c r="H357" s="14"/>
      <c r="I357" s="14"/>
      <c r="J357" s="14"/>
      <c r="K357" s="14"/>
    </row>
    <row r="358" spans="1:11" ht="13.5">
      <c r="A358" s="7">
        <v>1</v>
      </c>
      <c r="B358" s="6" t="s">
        <v>21</v>
      </c>
      <c r="C358" s="7" t="s">
        <v>3</v>
      </c>
      <c r="D358" s="7">
        <v>3</v>
      </c>
      <c r="E358" s="7">
        <v>150</v>
      </c>
      <c r="F358" s="7" t="e">
        <f>#N/A</f>
        <v>#N/A</v>
      </c>
      <c r="G358" s="14"/>
      <c r="H358" s="14"/>
      <c r="I358" s="14"/>
      <c r="J358" s="14"/>
      <c r="K358" s="14"/>
    </row>
    <row r="359" spans="1:11" ht="13.5">
      <c r="A359" s="7">
        <v>2</v>
      </c>
      <c r="B359" s="6" t="s">
        <v>22</v>
      </c>
      <c r="C359" s="7" t="s">
        <v>3</v>
      </c>
      <c r="D359" s="7">
        <v>3</v>
      </c>
      <c r="E359" s="7">
        <v>390</v>
      </c>
      <c r="F359" s="7" t="e">
        <f>#N/A</f>
        <v>#N/A</v>
      </c>
      <c r="G359" s="14"/>
      <c r="H359" s="14"/>
      <c r="I359" s="14"/>
      <c r="J359" s="14"/>
      <c r="K359" s="14"/>
    </row>
    <row r="360" spans="1:11" ht="13.5">
      <c r="A360" s="7">
        <v>3</v>
      </c>
      <c r="B360" s="6" t="s">
        <v>53</v>
      </c>
      <c r="C360" s="7" t="s">
        <v>3</v>
      </c>
      <c r="D360" s="7">
        <f>D343*2</f>
        <v>20</v>
      </c>
      <c r="E360" s="7">
        <v>85</v>
      </c>
      <c r="F360" s="7" t="e">
        <f>#N/A</f>
        <v>#N/A</v>
      </c>
      <c r="G360" s="14"/>
      <c r="H360" s="14"/>
      <c r="I360" s="14"/>
      <c r="J360" s="14"/>
      <c r="K360" s="14"/>
    </row>
    <row r="361" spans="1:11" ht="13.5">
      <c r="A361" s="7">
        <v>4</v>
      </c>
      <c r="B361" s="6" t="s">
        <v>54</v>
      </c>
      <c r="C361" s="7" t="s">
        <v>3</v>
      </c>
      <c r="D361" s="7">
        <f>D343*4+D345</f>
        <v>42</v>
      </c>
      <c r="E361" s="7">
        <v>130</v>
      </c>
      <c r="F361" s="7" t="e">
        <f>#N/A</f>
        <v>#N/A</v>
      </c>
      <c r="G361" s="14"/>
      <c r="H361" s="14"/>
      <c r="I361" s="14"/>
      <c r="J361" s="14"/>
      <c r="K361" s="14"/>
    </row>
    <row r="362" spans="1:11" ht="13.5">
      <c r="A362" s="7">
        <v>5</v>
      </c>
      <c r="B362" s="6" t="s">
        <v>55</v>
      </c>
      <c r="C362" s="7" t="s">
        <v>3</v>
      </c>
      <c r="D362" s="7">
        <v>8</v>
      </c>
      <c r="E362" s="7">
        <v>300</v>
      </c>
      <c r="F362" s="7" t="e">
        <f>#N/A</f>
        <v>#N/A</v>
      </c>
      <c r="G362" s="14"/>
      <c r="H362" s="14"/>
      <c r="I362" s="14"/>
      <c r="J362" s="14"/>
      <c r="K362" s="14"/>
    </row>
    <row r="363" spans="1:11" ht="13.5">
      <c r="A363" s="7">
        <v>6</v>
      </c>
      <c r="B363" s="15" t="s">
        <v>28</v>
      </c>
      <c r="C363" s="7" t="s">
        <v>3</v>
      </c>
      <c r="D363" s="7">
        <f>D345</f>
        <v>2</v>
      </c>
      <c r="E363" s="7"/>
      <c r="F363" s="7"/>
      <c r="G363" s="14"/>
      <c r="H363" s="14"/>
      <c r="I363" s="14"/>
      <c r="J363" s="14"/>
      <c r="K363" s="14"/>
    </row>
    <row r="364" spans="1:11" ht="13.5">
      <c r="A364" s="7">
        <v>7</v>
      </c>
      <c r="B364" s="6" t="s">
        <v>24</v>
      </c>
      <c r="C364" s="7" t="s">
        <v>3</v>
      </c>
      <c r="D364" s="7">
        <v>5</v>
      </c>
      <c r="E364" s="7">
        <v>450</v>
      </c>
      <c r="F364" s="7" t="e">
        <f>#N/A</f>
        <v>#N/A</v>
      </c>
      <c r="G364" s="14"/>
      <c r="H364" s="14"/>
      <c r="I364" s="14"/>
      <c r="J364" s="14"/>
      <c r="K364" s="14"/>
    </row>
    <row r="365" spans="1:11" ht="13.5">
      <c r="A365" s="7">
        <v>8</v>
      </c>
      <c r="B365" s="6" t="s">
        <v>39</v>
      </c>
      <c r="C365" s="7" t="s">
        <v>3</v>
      </c>
      <c r="D365" s="7">
        <v>4</v>
      </c>
      <c r="E365" s="16"/>
      <c r="F365" s="10"/>
      <c r="G365" s="14"/>
      <c r="H365" s="14"/>
      <c r="I365" s="14"/>
      <c r="J365" s="14"/>
      <c r="K365" s="14"/>
    </row>
    <row r="366" spans="1:11" ht="13.5">
      <c r="A366" s="7">
        <v>9</v>
      </c>
      <c r="B366" s="6" t="s">
        <v>29</v>
      </c>
      <c r="C366" s="7" t="s">
        <v>3</v>
      </c>
      <c r="D366" s="7">
        <v>4</v>
      </c>
      <c r="E366" s="16"/>
      <c r="F366" s="10"/>
      <c r="G366" s="14"/>
      <c r="H366" s="14"/>
      <c r="I366" s="14"/>
      <c r="J366" s="14"/>
      <c r="K366" s="14"/>
    </row>
    <row r="367" spans="1:11" ht="13.5">
      <c r="A367" s="7">
        <v>10</v>
      </c>
      <c r="B367" s="6" t="s">
        <v>48</v>
      </c>
      <c r="C367" s="7" t="s">
        <v>14</v>
      </c>
      <c r="D367" s="7">
        <f>(D355/45)*2</f>
        <v>12</v>
      </c>
      <c r="E367" s="16"/>
      <c r="F367" s="10"/>
      <c r="G367" s="14"/>
      <c r="H367" s="14"/>
      <c r="I367" s="14"/>
      <c r="J367" s="14"/>
      <c r="K367" s="14"/>
    </row>
    <row r="368" spans="1:11" ht="13.5">
      <c r="A368" s="7">
        <v>11</v>
      </c>
      <c r="B368" s="6" t="s">
        <v>43</v>
      </c>
      <c r="C368" s="7" t="s">
        <v>3</v>
      </c>
      <c r="D368" s="7">
        <f>D367</f>
        <v>12</v>
      </c>
      <c r="E368" s="16"/>
      <c r="F368" s="10"/>
      <c r="G368" s="14"/>
      <c r="H368" s="14"/>
      <c r="I368" s="14"/>
      <c r="J368" s="14"/>
      <c r="K368" s="14"/>
    </row>
    <row r="369" spans="1:11" ht="13.5">
      <c r="A369" s="7">
        <v>12</v>
      </c>
      <c r="B369" s="6" t="s">
        <v>44</v>
      </c>
      <c r="C369" s="7" t="s">
        <v>3</v>
      </c>
      <c r="D369" s="7">
        <v>30</v>
      </c>
      <c r="E369" s="16"/>
      <c r="F369" s="10"/>
      <c r="G369" s="14"/>
      <c r="H369" s="14"/>
      <c r="I369" s="14"/>
      <c r="J369" s="14"/>
      <c r="K369" s="14"/>
    </row>
    <row r="370" spans="1:11" ht="13.5">
      <c r="A370" s="7"/>
      <c r="B370" s="17" t="s">
        <v>46</v>
      </c>
      <c r="C370" s="7"/>
      <c r="D370" s="7" t="s">
        <v>36</v>
      </c>
      <c r="E370" s="16"/>
      <c r="F370" s="10"/>
      <c r="G370" s="14"/>
      <c r="H370" s="14"/>
      <c r="I370" s="14"/>
      <c r="J370" s="14"/>
      <c r="K370" s="14"/>
    </row>
    <row r="371" spans="1:11" ht="13.5">
      <c r="A371" s="7">
        <v>1</v>
      </c>
      <c r="B371" s="6" t="s">
        <v>40</v>
      </c>
      <c r="C371" s="28" t="s">
        <v>3</v>
      </c>
      <c r="D371" s="28">
        <f>D365</f>
        <v>4</v>
      </c>
      <c r="E371" s="27"/>
      <c r="F371" s="19" t="e">
        <f>SUM(F355:F364)</f>
        <v>#N/A</v>
      </c>
      <c r="G371" s="14"/>
      <c r="H371" s="14"/>
      <c r="I371" s="14"/>
      <c r="J371" s="14"/>
      <c r="K371" s="14"/>
    </row>
    <row r="372" spans="1:11" ht="13.5">
      <c r="A372" s="7">
        <v>2</v>
      </c>
      <c r="B372" s="15" t="s">
        <v>47</v>
      </c>
      <c r="C372" s="7" t="s">
        <v>14</v>
      </c>
      <c r="D372" s="7">
        <f>8*D345</f>
        <v>16</v>
      </c>
      <c r="E372" s="18"/>
      <c r="F372" s="19"/>
      <c r="G372" s="14"/>
      <c r="H372" s="14"/>
      <c r="I372" s="14"/>
      <c r="J372" s="14"/>
      <c r="K372" s="14"/>
    </row>
    <row r="373" spans="1:11" ht="13.5">
      <c r="A373" s="7">
        <v>3</v>
      </c>
      <c r="B373" s="15" t="s">
        <v>96</v>
      </c>
      <c r="C373" s="7" t="s">
        <v>13</v>
      </c>
      <c r="D373" s="7">
        <f>8*D351</f>
        <v>48</v>
      </c>
      <c r="E373" s="18"/>
      <c r="F373" s="19"/>
      <c r="G373" s="14"/>
      <c r="H373" s="14"/>
      <c r="I373" s="14"/>
      <c r="J373" s="14"/>
      <c r="K373" s="14"/>
    </row>
    <row r="374" spans="1:11" ht="13.5">
      <c r="A374" s="7"/>
      <c r="B374" s="17" t="s">
        <v>41</v>
      </c>
      <c r="C374" s="13"/>
      <c r="D374" s="20"/>
      <c r="E374" s="18"/>
      <c r="F374" s="19"/>
      <c r="G374" s="14"/>
      <c r="H374" s="14"/>
      <c r="I374" s="14"/>
      <c r="J374" s="14"/>
      <c r="K374" s="14"/>
    </row>
    <row r="375" spans="1:11" ht="13.5">
      <c r="A375" s="7">
        <v>1</v>
      </c>
      <c r="B375" s="21" t="s">
        <v>42</v>
      </c>
      <c r="C375" s="22" t="s">
        <v>13</v>
      </c>
      <c r="D375" s="22">
        <v>5</v>
      </c>
      <c r="E375" s="18"/>
      <c r="F375" s="19"/>
      <c r="G375" s="14"/>
      <c r="H375" s="14"/>
      <c r="I375" s="14"/>
      <c r="J375" s="14"/>
      <c r="K375" s="14"/>
    </row>
    <row r="376" spans="1:11" ht="13.5">
      <c r="A376" s="7">
        <v>2</v>
      </c>
      <c r="B376" s="15" t="s">
        <v>56</v>
      </c>
      <c r="C376" s="22" t="s">
        <v>13</v>
      </c>
      <c r="D376" s="22">
        <v>1</v>
      </c>
      <c r="E376" s="18"/>
      <c r="F376" s="19"/>
      <c r="G376" s="14"/>
      <c r="H376" s="14"/>
      <c r="I376" s="14"/>
      <c r="J376" s="14"/>
      <c r="K376" s="14"/>
    </row>
    <row r="377" spans="1:11" ht="13.5">
      <c r="A377" s="98"/>
      <c r="B377" s="198"/>
      <c r="C377" s="199"/>
      <c r="D377" s="199"/>
      <c r="E377" s="18"/>
      <c r="F377" s="19"/>
      <c r="G377" s="14"/>
      <c r="H377" s="14"/>
      <c r="I377" s="14"/>
      <c r="J377" s="14"/>
      <c r="K377" s="14"/>
    </row>
    <row r="378" spans="1:8" s="14" customFormat="1" ht="13.5">
      <c r="A378" s="219" t="s">
        <v>86</v>
      </c>
      <c r="B378" s="219"/>
      <c r="C378" s="219"/>
      <c r="D378" s="219"/>
      <c r="E378" s="219"/>
      <c r="F378" s="219"/>
      <c r="G378" s="219"/>
      <c r="H378" s="219"/>
    </row>
    <row r="379" spans="1:8" s="14" customFormat="1" ht="13.5">
      <c r="A379" s="226" t="s">
        <v>0</v>
      </c>
      <c r="B379" s="226" t="s">
        <v>1</v>
      </c>
      <c r="C379" s="226" t="s">
        <v>2</v>
      </c>
      <c r="D379" s="226" t="s">
        <v>10</v>
      </c>
      <c r="E379" s="224" t="s">
        <v>6</v>
      </c>
      <c r="F379" s="224" t="s">
        <v>7</v>
      </c>
      <c r="G379" s="224" t="s">
        <v>8</v>
      </c>
      <c r="H379" s="224" t="s">
        <v>9</v>
      </c>
    </row>
    <row r="380" spans="1:8" s="14" customFormat="1" ht="13.5">
      <c r="A380" s="227"/>
      <c r="B380" s="227"/>
      <c r="C380" s="227"/>
      <c r="D380" s="227"/>
      <c r="E380" s="225"/>
      <c r="F380" s="225"/>
      <c r="G380" s="225"/>
      <c r="H380" s="225"/>
    </row>
    <row r="381" spans="1:8" s="14" customFormat="1" ht="13.5">
      <c r="A381" s="4">
        <v>1</v>
      </c>
      <c r="B381" s="5" t="s">
        <v>20</v>
      </c>
      <c r="C381" s="4" t="s">
        <v>5</v>
      </c>
      <c r="D381" s="4">
        <v>0.225</v>
      </c>
      <c r="E381" s="4"/>
      <c r="F381" s="4"/>
      <c r="G381" s="4"/>
      <c r="H381" s="4"/>
    </row>
    <row r="382" spans="1:8" s="14" customFormat="1" ht="13.5">
      <c r="A382" s="4">
        <v>2</v>
      </c>
      <c r="B382" s="5" t="s">
        <v>32</v>
      </c>
      <c r="C382" s="4" t="s">
        <v>3</v>
      </c>
      <c r="D382" s="4">
        <v>8</v>
      </c>
      <c r="E382" s="4"/>
      <c r="F382" s="4"/>
      <c r="G382" s="4"/>
      <c r="H382" s="4"/>
    </row>
    <row r="383" spans="1:8" s="14" customFormat="1" ht="13.5">
      <c r="A383" s="4">
        <v>3</v>
      </c>
      <c r="B383" s="5" t="s">
        <v>25</v>
      </c>
      <c r="C383" s="4" t="s">
        <v>3</v>
      </c>
      <c r="D383" s="4">
        <v>7</v>
      </c>
      <c r="E383" s="4"/>
      <c r="F383" s="4"/>
      <c r="G383" s="4"/>
      <c r="H383" s="4"/>
    </row>
    <row r="384" spans="1:8" s="14" customFormat="1" ht="13.5">
      <c r="A384" s="4">
        <v>4</v>
      </c>
      <c r="B384" s="6" t="s">
        <v>17</v>
      </c>
      <c r="C384" s="7" t="s">
        <v>4</v>
      </c>
      <c r="D384" s="7">
        <v>0.9</v>
      </c>
      <c r="E384" s="7">
        <v>267.09</v>
      </c>
      <c r="F384" s="4">
        <f>E384*D384</f>
        <v>240.38099999999997</v>
      </c>
      <c r="G384" s="7">
        <v>1.42</v>
      </c>
      <c r="H384" s="4">
        <f>G384*D384</f>
        <v>1.278</v>
      </c>
    </row>
    <row r="385" spans="1:8" s="14" customFormat="1" ht="13.5">
      <c r="A385" s="4">
        <v>5</v>
      </c>
      <c r="B385" s="6" t="s">
        <v>26</v>
      </c>
      <c r="C385" s="7" t="s">
        <v>3</v>
      </c>
      <c r="D385" s="7">
        <v>1</v>
      </c>
      <c r="E385" s="7"/>
      <c r="F385" s="4"/>
      <c r="G385" s="7"/>
      <c r="H385" s="4"/>
    </row>
    <row r="386" spans="1:8" s="14" customFormat="1" ht="13.5">
      <c r="A386" s="4">
        <v>6</v>
      </c>
      <c r="B386" s="6" t="s">
        <v>31</v>
      </c>
      <c r="C386" s="7" t="s">
        <v>19</v>
      </c>
      <c r="D386" s="7">
        <v>28</v>
      </c>
      <c r="E386" s="8"/>
      <c r="F386" s="9"/>
      <c r="G386" s="10"/>
      <c r="H386" s="10"/>
    </row>
    <row r="387" spans="1:8" s="14" customFormat="1" ht="13.5">
      <c r="A387" s="4">
        <v>7</v>
      </c>
      <c r="B387" s="6" t="s">
        <v>49</v>
      </c>
      <c r="C387" s="7" t="s">
        <v>4</v>
      </c>
      <c r="D387" s="7">
        <v>0.54</v>
      </c>
      <c r="E387" s="8"/>
      <c r="F387" s="9"/>
      <c r="G387" s="10"/>
      <c r="H387" s="10"/>
    </row>
    <row r="388" spans="1:8" s="14" customFormat="1" ht="13.5">
      <c r="A388" s="4">
        <v>8</v>
      </c>
      <c r="B388" s="6" t="s">
        <v>61</v>
      </c>
      <c r="C388" s="7" t="s">
        <v>4</v>
      </c>
      <c r="D388" s="7">
        <v>0.45</v>
      </c>
      <c r="E388" s="8"/>
      <c r="F388" s="9"/>
      <c r="G388" s="10"/>
      <c r="H388" s="10"/>
    </row>
    <row r="389" spans="1:8" s="14" customFormat="1" ht="13.5">
      <c r="A389" s="4">
        <v>9</v>
      </c>
      <c r="B389" s="6" t="s">
        <v>51</v>
      </c>
      <c r="C389" s="7" t="s">
        <v>4</v>
      </c>
      <c r="D389" s="7">
        <v>0.045</v>
      </c>
      <c r="E389" s="8"/>
      <c r="F389" s="9"/>
      <c r="G389" s="10"/>
      <c r="H389" s="10"/>
    </row>
    <row r="390" spans="1:8" s="14" customFormat="1" ht="13.5">
      <c r="A390" s="232" t="s">
        <v>11</v>
      </c>
      <c r="B390" s="233"/>
      <c r="C390" s="233"/>
      <c r="D390" s="233"/>
      <c r="E390" s="233"/>
      <c r="F390" s="234"/>
      <c r="G390" s="10"/>
      <c r="H390" s="11"/>
    </row>
    <row r="391" spans="1:8" s="14" customFormat="1" ht="13.5">
      <c r="A391" s="7"/>
      <c r="B391" s="17" t="s">
        <v>35</v>
      </c>
      <c r="C391" s="12"/>
      <c r="D391" s="12" t="s">
        <v>36</v>
      </c>
      <c r="E391" s="12"/>
      <c r="F391" s="12"/>
      <c r="G391" s="10"/>
      <c r="H391" s="11"/>
    </row>
    <row r="392" spans="1:8" s="14" customFormat="1" ht="13.5">
      <c r="A392" s="7">
        <v>1</v>
      </c>
      <c r="B392" s="15" t="s">
        <v>33</v>
      </c>
      <c r="C392" s="7" t="s">
        <v>19</v>
      </c>
      <c r="D392" s="7">
        <f>SUM(D382)</f>
        <v>8</v>
      </c>
      <c r="E392" s="12"/>
      <c r="F392" s="12"/>
      <c r="G392" s="10"/>
      <c r="H392" s="11"/>
    </row>
    <row r="393" spans="1:8" s="14" customFormat="1" ht="13.5">
      <c r="A393" s="7"/>
      <c r="B393" s="13" t="s">
        <v>37</v>
      </c>
      <c r="C393" s="7"/>
      <c r="D393" s="7" t="s">
        <v>36</v>
      </c>
      <c r="E393" s="12"/>
      <c r="F393" s="12"/>
      <c r="G393" s="10"/>
      <c r="H393" s="11"/>
    </row>
    <row r="394" spans="1:8" s="14" customFormat="1" ht="13.5">
      <c r="A394" s="7">
        <v>1</v>
      </c>
      <c r="B394" s="15" t="s">
        <v>34</v>
      </c>
      <c r="C394" s="7" t="s">
        <v>19</v>
      </c>
      <c r="D394" s="7">
        <f>D392</f>
        <v>8</v>
      </c>
      <c r="E394" s="12"/>
      <c r="F394" s="12"/>
      <c r="G394" s="10"/>
      <c r="H394" s="11"/>
    </row>
    <row r="395" spans="1:8" s="14" customFormat="1" ht="13.5">
      <c r="A395" s="7"/>
      <c r="B395" s="13" t="s">
        <v>45</v>
      </c>
      <c r="C395" s="7"/>
      <c r="D395" s="7" t="s">
        <v>36</v>
      </c>
      <c r="E395" s="12"/>
      <c r="F395" s="12"/>
      <c r="G395" s="10"/>
      <c r="H395" s="11"/>
    </row>
    <row r="396" spans="1:6" s="14" customFormat="1" ht="13.5">
      <c r="A396" s="7">
        <v>1</v>
      </c>
      <c r="B396" s="6" t="s">
        <v>12</v>
      </c>
      <c r="C396" s="7" t="s">
        <v>14</v>
      </c>
      <c r="D396" s="7">
        <v>225</v>
      </c>
      <c r="E396" s="7">
        <v>180</v>
      </c>
      <c r="F396" s="7" t="e">
        <f>#N/A</f>
        <v>#N/A</v>
      </c>
    </row>
    <row r="397" spans="1:6" s="14" customFormat="1" ht="13.5">
      <c r="A397" s="7">
        <v>2</v>
      </c>
      <c r="B397" s="6" t="s">
        <v>16</v>
      </c>
      <c r="C397" s="7" t="s">
        <v>14</v>
      </c>
      <c r="D397" s="7">
        <f>D383*25</f>
        <v>175</v>
      </c>
      <c r="E397" s="7"/>
      <c r="F397" s="7"/>
    </row>
    <row r="398" spans="1:6" s="14" customFormat="1" ht="13.5">
      <c r="A398" s="7"/>
      <c r="B398" s="13" t="s">
        <v>38</v>
      </c>
      <c r="C398" s="7"/>
      <c r="D398" s="7" t="s">
        <v>36</v>
      </c>
      <c r="E398" s="7"/>
      <c r="F398" s="7"/>
    </row>
    <row r="399" spans="1:6" s="14" customFormat="1" ht="13.5">
      <c r="A399" s="7">
        <v>1</v>
      </c>
      <c r="B399" s="6" t="s">
        <v>21</v>
      </c>
      <c r="C399" s="7" t="s">
        <v>3</v>
      </c>
      <c r="D399" s="7">
        <v>2</v>
      </c>
      <c r="E399" s="7">
        <v>150</v>
      </c>
      <c r="F399" s="7" t="e">
        <f>#N/A</f>
        <v>#N/A</v>
      </c>
    </row>
    <row r="400" spans="1:6" s="14" customFormat="1" ht="13.5">
      <c r="A400" s="7">
        <v>2</v>
      </c>
      <c r="B400" s="6" t="s">
        <v>22</v>
      </c>
      <c r="C400" s="7" t="s">
        <v>3</v>
      </c>
      <c r="D400" s="7">
        <v>2</v>
      </c>
      <c r="E400" s="7">
        <v>390</v>
      </c>
      <c r="F400" s="7" t="e">
        <f>#N/A</f>
        <v>#N/A</v>
      </c>
    </row>
    <row r="401" spans="1:6" s="14" customFormat="1" ht="13.5">
      <c r="A401" s="7">
        <v>3</v>
      </c>
      <c r="B401" s="6" t="s">
        <v>53</v>
      </c>
      <c r="C401" s="7" t="s">
        <v>3</v>
      </c>
      <c r="D401" s="7">
        <f>D383*2</f>
        <v>14</v>
      </c>
      <c r="E401" s="7">
        <v>85</v>
      </c>
      <c r="F401" s="7" t="e">
        <f>#N/A</f>
        <v>#N/A</v>
      </c>
    </row>
    <row r="402" spans="1:6" s="14" customFormat="1" ht="13.5">
      <c r="A402" s="7">
        <v>4</v>
      </c>
      <c r="B402" s="6" t="s">
        <v>54</v>
      </c>
      <c r="C402" s="7" t="s">
        <v>3</v>
      </c>
      <c r="D402" s="7">
        <f>D383*4+D385</f>
        <v>29</v>
      </c>
      <c r="E402" s="7">
        <v>130</v>
      </c>
      <c r="F402" s="7" t="e">
        <f>#N/A</f>
        <v>#N/A</v>
      </c>
    </row>
    <row r="403" spans="1:6" s="14" customFormat="1" ht="13.5">
      <c r="A403" s="7">
        <v>5</v>
      </c>
      <c r="B403" s="6" t="s">
        <v>55</v>
      </c>
      <c r="C403" s="7" t="s">
        <v>3</v>
      </c>
      <c r="D403" s="7">
        <v>12</v>
      </c>
      <c r="E403" s="7">
        <v>300</v>
      </c>
      <c r="F403" s="7" t="e">
        <f>#N/A</f>
        <v>#N/A</v>
      </c>
    </row>
    <row r="404" spans="1:6" s="14" customFormat="1" ht="13.5">
      <c r="A404" s="7">
        <v>6</v>
      </c>
      <c r="B404" s="15" t="s">
        <v>28</v>
      </c>
      <c r="C404" s="7" t="s">
        <v>3</v>
      </c>
      <c r="D404" s="7">
        <f>D385</f>
        <v>1</v>
      </c>
      <c r="E404" s="7"/>
      <c r="F404" s="7"/>
    </row>
    <row r="405" spans="1:6" s="14" customFormat="1" ht="13.5">
      <c r="A405" s="7">
        <v>7</v>
      </c>
      <c r="B405" s="6" t="s">
        <v>24</v>
      </c>
      <c r="C405" s="7" t="s">
        <v>3</v>
      </c>
      <c r="D405" s="7">
        <v>4</v>
      </c>
      <c r="E405" s="7">
        <v>450</v>
      </c>
      <c r="F405" s="7" t="e">
        <f>#N/A</f>
        <v>#N/A</v>
      </c>
    </row>
    <row r="406" spans="1:6" s="14" customFormat="1" ht="13.5">
      <c r="A406" s="7">
        <v>8</v>
      </c>
      <c r="B406" s="6" t="s">
        <v>39</v>
      </c>
      <c r="C406" s="7" t="s">
        <v>3</v>
      </c>
      <c r="D406" s="7">
        <v>11</v>
      </c>
      <c r="E406" s="16"/>
      <c r="F406" s="10"/>
    </row>
    <row r="407" spans="1:6" s="14" customFormat="1" ht="13.5">
      <c r="A407" s="7">
        <v>9</v>
      </c>
      <c r="B407" s="6" t="s">
        <v>29</v>
      </c>
      <c r="C407" s="7" t="s">
        <v>3</v>
      </c>
      <c r="D407" s="7">
        <v>11</v>
      </c>
      <c r="E407" s="16"/>
      <c r="F407" s="10"/>
    </row>
    <row r="408" spans="1:6" s="14" customFormat="1" ht="13.5">
      <c r="A408" s="7">
        <v>10</v>
      </c>
      <c r="B408" s="6" t="s">
        <v>48</v>
      </c>
      <c r="C408" s="7" t="s">
        <v>14</v>
      </c>
      <c r="D408" s="7">
        <f>(D396/45)*2</f>
        <v>10</v>
      </c>
      <c r="E408" s="16"/>
      <c r="F408" s="10"/>
    </row>
    <row r="409" spans="1:6" s="14" customFormat="1" ht="13.5">
      <c r="A409" s="7">
        <v>11</v>
      </c>
      <c r="B409" s="6" t="s">
        <v>43</v>
      </c>
      <c r="C409" s="7" t="s">
        <v>3</v>
      </c>
      <c r="D409" s="7">
        <f>D408</f>
        <v>10</v>
      </c>
      <c r="E409" s="16"/>
      <c r="F409" s="10"/>
    </row>
    <row r="410" spans="1:6" s="14" customFormat="1" ht="13.5">
      <c r="A410" s="7">
        <v>12</v>
      </c>
      <c r="B410" s="6" t="s">
        <v>44</v>
      </c>
      <c r="C410" s="7" t="s">
        <v>3</v>
      </c>
      <c r="D410" s="7">
        <v>30</v>
      </c>
      <c r="E410" s="16"/>
      <c r="F410" s="10"/>
    </row>
    <row r="411" spans="1:6" s="14" customFormat="1" ht="13.5">
      <c r="A411" s="7"/>
      <c r="B411" s="17" t="s">
        <v>46</v>
      </c>
      <c r="C411" s="7"/>
      <c r="D411" s="7" t="s">
        <v>36</v>
      </c>
      <c r="E411" s="16"/>
      <c r="F411" s="10"/>
    </row>
    <row r="412" spans="1:6" s="14" customFormat="1" ht="13.5">
      <c r="A412" s="7">
        <v>1</v>
      </c>
      <c r="B412" s="15" t="s">
        <v>27</v>
      </c>
      <c r="C412" s="7" t="s">
        <v>14</v>
      </c>
      <c r="D412" s="7">
        <f>8*D385</f>
        <v>8</v>
      </c>
      <c r="E412" s="27"/>
      <c r="F412" s="19" t="e">
        <f>SUM(F396:F405)</f>
        <v>#N/A</v>
      </c>
    </row>
    <row r="413" spans="1:6" s="14" customFormat="1" ht="13.5">
      <c r="A413" s="7">
        <v>2</v>
      </c>
      <c r="B413" s="15" t="s">
        <v>96</v>
      </c>
      <c r="C413" s="7" t="s">
        <v>13</v>
      </c>
      <c r="D413" s="7">
        <f>8*D392</f>
        <v>64</v>
      </c>
      <c r="E413" s="18"/>
      <c r="F413" s="19"/>
    </row>
    <row r="414" spans="1:6" s="14" customFormat="1" ht="13.5">
      <c r="A414" s="7">
        <v>3</v>
      </c>
      <c r="B414" s="6" t="s">
        <v>40</v>
      </c>
      <c r="C414" s="28" t="s">
        <v>3</v>
      </c>
      <c r="D414" s="28">
        <f>D407</f>
        <v>11</v>
      </c>
      <c r="E414" s="18"/>
      <c r="F414" s="19"/>
    </row>
    <row r="415" spans="1:6" s="14" customFormat="1" ht="13.5">
      <c r="A415" s="7"/>
      <c r="B415" s="17" t="s">
        <v>41</v>
      </c>
      <c r="C415" s="13"/>
      <c r="D415" s="20"/>
      <c r="E415" s="18"/>
      <c r="F415" s="19"/>
    </row>
    <row r="416" spans="1:6" s="14" customFormat="1" ht="13.5">
      <c r="A416" s="7">
        <v>1</v>
      </c>
      <c r="B416" s="21" t="s">
        <v>42</v>
      </c>
      <c r="C416" s="22" t="s">
        <v>13</v>
      </c>
      <c r="D416" s="22">
        <v>5</v>
      </c>
      <c r="E416" s="18"/>
      <c r="F416" s="19"/>
    </row>
    <row r="417" spans="1:6" s="14" customFormat="1" ht="13.5">
      <c r="A417" s="7">
        <v>2</v>
      </c>
      <c r="B417" s="15" t="s">
        <v>56</v>
      </c>
      <c r="C417" s="22" t="s">
        <v>13</v>
      </c>
      <c r="D417" s="22">
        <v>1</v>
      </c>
      <c r="E417" s="18"/>
      <c r="F417" s="19"/>
    </row>
    <row r="418" spans="1:11" ht="13.5">
      <c r="A418" s="218"/>
      <c r="B418" s="218"/>
      <c r="C418" s="218"/>
      <c r="D418" s="218"/>
      <c r="E418" s="218"/>
      <c r="F418" s="218"/>
      <c r="G418" s="218"/>
      <c r="H418" s="218"/>
      <c r="I418" s="14"/>
      <c r="J418" s="14"/>
      <c r="K418" s="14"/>
    </row>
    <row r="419" spans="1:11" ht="13.5">
      <c r="A419" s="241" t="s">
        <v>69</v>
      </c>
      <c r="B419" s="242"/>
      <c r="C419" s="242"/>
      <c r="D419" s="242"/>
      <c r="E419" s="242"/>
      <c r="F419" s="242"/>
      <c r="G419" s="242"/>
      <c r="H419" s="243"/>
      <c r="I419" s="14"/>
      <c r="J419" s="14"/>
      <c r="K419" s="14"/>
    </row>
    <row r="420" spans="1:11" ht="13.5">
      <c r="A420" s="226" t="s">
        <v>0</v>
      </c>
      <c r="B420" s="226" t="s">
        <v>1</v>
      </c>
      <c r="C420" s="226" t="s">
        <v>2</v>
      </c>
      <c r="D420" s="226" t="s">
        <v>10</v>
      </c>
      <c r="E420" s="224" t="s">
        <v>6</v>
      </c>
      <c r="F420" s="224" t="s">
        <v>7</v>
      </c>
      <c r="G420" s="224" t="s">
        <v>8</v>
      </c>
      <c r="H420" s="224" t="s">
        <v>9</v>
      </c>
      <c r="I420" s="14"/>
      <c r="J420" s="14"/>
      <c r="K420" s="14"/>
    </row>
    <row r="421" spans="1:11" ht="13.5">
      <c r="A421" s="227"/>
      <c r="B421" s="227"/>
      <c r="C421" s="227"/>
      <c r="D421" s="227"/>
      <c r="E421" s="225"/>
      <c r="F421" s="225"/>
      <c r="G421" s="225"/>
      <c r="H421" s="225"/>
      <c r="I421" s="14"/>
      <c r="J421" s="14"/>
      <c r="K421" s="14"/>
    </row>
    <row r="422" spans="1:11" ht="13.5">
      <c r="A422" s="4">
        <v>1</v>
      </c>
      <c r="B422" s="5" t="s">
        <v>20</v>
      </c>
      <c r="C422" s="4" t="s">
        <v>5</v>
      </c>
      <c r="D422" s="4">
        <v>0.315</v>
      </c>
      <c r="E422" s="4"/>
      <c r="F422" s="4"/>
      <c r="G422" s="4"/>
      <c r="H422" s="4"/>
      <c r="I422" s="14"/>
      <c r="J422" s="14"/>
      <c r="K422" s="14"/>
    </row>
    <row r="423" spans="1:11" ht="13.5">
      <c r="A423" s="4">
        <v>2</v>
      </c>
      <c r="B423" s="5" t="s">
        <v>32</v>
      </c>
      <c r="C423" s="4" t="s">
        <v>3</v>
      </c>
      <c r="D423" s="4">
        <v>11</v>
      </c>
      <c r="E423" s="4"/>
      <c r="F423" s="4"/>
      <c r="G423" s="4"/>
      <c r="H423" s="4"/>
      <c r="I423" s="14"/>
      <c r="J423" s="14"/>
      <c r="K423" s="14"/>
    </row>
    <row r="424" spans="1:11" ht="13.5">
      <c r="A424" s="4">
        <v>3</v>
      </c>
      <c r="B424" s="24" t="s">
        <v>23</v>
      </c>
      <c r="C424" s="4" t="s">
        <v>3</v>
      </c>
      <c r="D424" s="4">
        <v>3</v>
      </c>
      <c r="E424" s="4"/>
      <c r="F424" s="4"/>
      <c r="G424" s="4"/>
      <c r="H424" s="4"/>
      <c r="I424" s="14"/>
      <c r="J424" s="14"/>
      <c r="K424" s="14"/>
    </row>
    <row r="425" spans="1:11" ht="13.5">
      <c r="A425" s="4">
        <v>4</v>
      </c>
      <c r="B425" s="5" t="s">
        <v>25</v>
      </c>
      <c r="C425" s="4" t="s">
        <v>3</v>
      </c>
      <c r="D425" s="4">
        <v>9</v>
      </c>
      <c r="E425" s="4"/>
      <c r="F425" s="4"/>
      <c r="G425" s="4"/>
      <c r="H425" s="4"/>
      <c r="I425" s="14"/>
      <c r="J425" s="14"/>
      <c r="K425" s="14"/>
    </row>
    <row r="426" spans="1:11" ht="13.5">
      <c r="A426" s="4">
        <v>5</v>
      </c>
      <c r="B426" s="5" t="s">
        <v>63</v>
      </c>
      <c r="C426" s="4" t="s">
        <v>3</v>
      </c>
      <c r="D426" s="4">
        <v>1</v>
      </c>
      <c r="E426" s="4"/>
      <c r="F426" s="4"/>
      <c r="G426" s="4"/>
      <c r="H426" s="4"/>
      <c r="I426" s="14"/>
      <c r="J426" s="14"/>
      <c r="K426" s="14"/>
    </row>
    <row r="427" spans="1:11" ht="13.5">
      <c r="A427" s="4">
        <v>6</v>
      </c>
      <c r="B427" s="6" t="s">
        <v>18</v>
      </c>
      <c r="C427" s="7" t="s">
        <v>4</v>
      </c>
      <c r="D427" s="7">
        <v>0.9</v>
      </c>
      <c r="E427" s="7">
        <v>267.09</v>
      </c>
      <c r="F427" s="4">
        <f>E427*D427</f>
        <v>240.38099999999997</v>
      </c>
      <c r="G427" s="7">
        <v>1.42</v>
      </c>
      <c r="H427" s="4">
        <f>G427*D427</f>
        <v>1.278</v>
      </c>
      <c r="I427" s="14"/>
      <c r="J427" s="14"/>
      <c r="K427" s="14"/>
    </row>
    <row r="428" spans="1:11" ht="13.5">
      <c r="A428" s="4">
        <v>7</v>
      </c>
      <c r="B428" s="6" t="s">
        <v>26</v>
      </c>
      <c r="C428" s="7" t="s">
        <v>3</v>
      </c>
      <c r="D428" s="7">
        <v>5</v>
      </c>
      <c r="E428" s="7"/>
      <c r="F428" s="4"/>
      <c r="G428" s="7"/>
      <c r="H428" s="4"/>
      <c r="I428" s="14"/>
      <c r="J428" s="14"/>
      <c r="K428" s="14"/>
    </row>
    <row r="429" spans="1:11" ht="13.5">
      <c r="A429" s="4">
        <v>8</v>
      </c>
      <c r="B429" s="6" t="s">
        <v>31</v>
      </c>
      <c r="C429" s="7" t="s">
        <v>3</v>
      </c>
      <c r="D429" s="7">
        <v>25</v>
      </c>
      <c r="E429" s="8"/>
      <c r="F429" s="9"/>
      <c r="G429" s="10"/>
      <c r="H429" s="10"/>
      <c r="I429" s="14"/>
      <c r="J429" s="14"/>
      <c r="K429" s="14"/>
    </row>
    <row r="430" spans="1:11" ht="13.5">
      <c r="A430" s="4">
        <v>9</v>
      </c>
      <c r="B430" s="6" t="s">
        <v>61</v>
      </c>
      <c r="C430" s="7" t="s">
        <v>4</v>
      </c>
      <c r="D430" s="7">
        <v>0.72</v>
      </c>
      <c r="E430" s="8"/>
      <c r="F430" s="9"/>
      <c r="G430" s="10"/>
      <c r="H430" s="10"/>
      <c r="I430" s="14"/>
      <c r="J430" s="14"/>
      <c r="K430" s="14"/>
    </row>
    <row r="431" spans="1:11" ht="13.5">
      <c r="A431" s="4">
        <v>10</v>
      </c>
      <c r="B431" s="6" t="s">
        <v>50</v>
      </c>
      <c r="C431" s="7" t="s">
        <v>4</v>
      </c>
      <c r="D431" s="7">
        <v>0.72</v>
      </c>
      <c r="E431" s="8"/>
      <c r="F431" s="9"/>
      <c r="G431" s="10"/>
      <c r="H431" s="10"/>
      <c r="I431" s="14"/>
      <c r="J431" s="14"/>
      <c r="K431" s="14"/>
    </row>
    <row r="432" spans="1:11" ht="13.5">
      <c r="A432" s="4">
        <v>11</v>
      </c>
      <c r="B432" s="6" t="s">
        <v>51</v>
      </c>
      <c r="C432" s="7" t="s">
        <v>4</v>
      </c>
      <c r="D432" s="7">
        <v>0.27</v>
      </c>
      <c r="E432" s="8"/>
      <c r="F432" s="9"/>
      <c r="G432" s="10"/>
      <c r="H432" s="10"/>
      <c r="I432" s="14"/>
      <c r="J432" s="14"/>
      <c r="K432" s="14"/>
    </row>
    <row r="433" spans="1:11" ht="13.5">
      <c r="A433" s="232" t="s">
        <v>11</v>
      </c>
      <c r="B433" s="233"/>
      <c r="C433" s="233"/>
      <c r="D433" s="233"/>
      <c r="E433" s="233"/>
      <c r="F433" s="234"/>
      <c r="G433" s="10"/>
      <c r="H433" s="11"/>
      <c r="I433" s="14"/>
      <c r="J433" s="14"/>
      <c r="K433" s="14"/>
    </row>
    <row r="434" spans="1:11" ht="13.5">
      <c r="A434" s="7"/>
      <c r="B434" s="17" t="s">
        <v>35</v>
      </c>
      <c r="C434" s="12"/>
      <c r="D434" s="12" t="s">
        <v>36</v>
      </c>
      <c r="E434" s="12"/>
      <c r="F434" s="12"/>
      <c r="G434" s="10"/>
      <c r="H434" s="11"/>
      <c r="I434" s="14"/>
      <c r="J434" s="14"/>
      <c r="K434" s="14"/>
    </row>
    <row r="435" spans="1:11" ht="13.5">
      <c r="A435" s="7">
        <v>1</v>
      </c>
      <c r="B435" s="15" t="s">
        <v>33</v>
      </c>
      <c r="C435" s="7" t="s">
        <v>3</v>
      </c>
      <c r="D435" s="7">
        <f>SUM(D423+(D424*2))</f>
        <v>17</v>
      </c>
      <c r="E435" s="12"/>
      <c r="F435" s="12"/>
      <c r="G435" s="10"/>
      <c r="H435" s="11"/>
      <c r="I435" s="14"/>
      <c r="J435" s="14"/>
      <c r="K435" s="14"/>
    </row>
    <row r="436" spans="1:11" ht="13.5">
      <c r="A436" s="7"/>
      <c r="B436" s="13" t="s">
        <v>37</v>
      </c>
      <c r="C436" s="7"/>
      <c r="D436" s="7" t="s">
        <v>36</v>
      </c>
      <c r="E436" s="12"/>
      <c r="F436" s="12"/>
      <c r="G436" s="10"/>
      <c r="H436" s="11"/>
      <c r="I436" s="14"/>
      <c r="J436" s="14"/>
      <c r="K436" s="14"/>
    </row>
    <row r="437" spans="1:11" ht="13.5">
      <c r="A437" s="7">
        <v>1</v>
      </c>
      <c r="B437" s="15" t="s">
        <v>34</v>
      </c>
      <c r="C437" s="7" t="s">
        <v>3</v>
      </c>
      <c r="D437" s="7">
        <f>D435</f>
        <v>17</v>
      </c>
      <c r="E437" s="12"/>
      <c r="F437" s="12"/>
      <c r="G437" s="10"/>
      <c r="H437" s="11"/>
      <c r="I437" s="14"/>
      <c r="J437" s="14"/>
      <c r="K437" s="14"/>
    </row>
    <row r="438" spans="1:11" ht="13.5">
      <c r="A438" s="7"/>
      <c r="B438" s="13" t="s">
        <v>45</v>
      </c>
      <c r="C438" s="7"/>
      <c r="D438" s="7" t="s">
        <v>36</v>
      </c>
      <c r="E438" s="12"/>
      <c r="F438" s="12"/>
      <c r="G438" s="10"/>
      <c r="H438" s="11"/>
      <c r="I438" s="14"/>
      <c r="J438" s="14"/>
      <c r="K438" s="14"/>
    </row>
    <row r="439" spans="1:11" ht="13.5">
      <c r="A439" s="7">
        <v>1</v>
      </c>
      <c r="B439" s="6" t="s">
        <v>12</v>
      </c>
      <c r="C439" s="7" t="s">
        <v>14</v>
      </c>
      <c r="D439" s="7">
        <v>315</v>
      </c>
      <c r="E439" s="7">
        <v>180</v>
      </c>
      <c r="F439" s="7" t="e">
        <f>#N/A</f>
        <v>#N/A</v>
      </c>
      <c r="G439" s="14"/>
      <c r="H439" s="14"/>
      <c r="I439" s="14"/>
      <c r="J439" s="14"/>
      <c r="K439" s="14"/>
    </row>
    <row r="440" spans="1:11" ht="13.5">
      <c r="A440" s="7">
        <v>2</v>
      </c>
      <c r="B440" s="6" t="s">
        <v>16</v>
      </c>
      <c r="C440" s="7" t="s">
        <v>14</v>
      </c>
      <c r="D440" s="7">
        <f>D425*25+D426*30</f>
        <v>255</v>
      </c>
      <c r="E440" s="7"/>
      <c r="F440" s="7"/>
      <c r="G440" s="14"/>
      <c r="H440" s="14"/>
      <c r="I440" s="14"/>
      <c r="J440" s="14"/>
      <c r="K440" s="14"/>
    </row>
    <row r="441" spans="1:11" ht="13.5">
      <c r="A441" s="7"/>
      <c r="B441" s="13" t="s">
        <v>38</v>
      </c>
      <c r="C441" s="7"/>
      <c r="D441" s="7" t="s">
        <v>36</v>
      </c>
      <c r="E441" s="7"/>
      <c r="F441" s="7"/>
      <c r="G441" s="14"/>
      <c r="H441" s="14"/>
      <c r="I441" s="14"/>
      <c r="J441" s="14"/>
      <c r="K441" s="14"/>
    </row>
    <row r="442" spans="1:11" ht="13.5">
      <c r="A442" s="7">
        <v>1</v>
      </c>
      <c r="B442" s="6" t="s">
        <v>21</v>
      </c>
      <c r="C442" s="7" t="s">
        <v>3</v>
      </c>
      <c r="D442" s="7">
        <v>3</v>
      </c>
      <c r="E442" s="7">
        <v>150</v>
      </c>
      <c r="F442" s="7" t="e">
        <f>#N/A</f>
        <v>#N/A</v>
      </c>
      <c r="G442" s="14"/>
      <c r="H442" s="14"/>
      <c r="I442" s="14"/>
      <c r="J442" s="14"/>
      <c r="K442" s="14"/>
    </row>
    <row r="443" spans="1:11" ht="13.5">
      <c r="A443" s="7">
        <v>2</v>
      </c>
      <c r="B443" s="6" t="s">
        <v>22</v>
      </c>
      <c r="C443" s="7" t="s">
        <v>3</v>
      </c>
      <c r="D443" s="7">
        <v>9</v>
      </c>
      <c r="E443" s="7">
        <v>390</v>
      </c>
      <c r="F443" s="7" t="e">
        <f>#N/A</f>
        <v>#N/A</v>
      </c>
      <c r="G443" s="14"/>
      <c r="H443" s="14"/>
      <c r="I443" s="14"/>
      <c r="J443" s="14"/>
      <c r="K443" s="14"/>
    </row>
    <row r="444" spans="1:11" ht="13.5">
      <c r="A444" s="7">
        <v>3</v>
      </c>
      <c r="B444" s="6" t="s">
        <v>53</v>
      </c>
      <c r="C444" s="7" t="s">
        <v>3</v>
      </c>
      <c r="D444" s="7">
        <f>D425*2+D426*2</f>
        <v>20</v>
      </c>
      <c r="E444" s="7">
        <v>85</v>
      </c>
      <c r="F444" s="7" t="e">
        <f>#N/A</f>
        <v>#N/A</v>
      </c>
      <c r="G444" s="14"/>
      <c r="H444" s="14"/>
      <c r="I444" s="14"/>
      <c r="J444" s="14"/>
      <c r="K444" s="14"/>
    </row>
    <row r="445" spans="1:11" ht="13.5">
      <c r="A445" s="7">
        <v>4</v>
      </c>
      <c r="B445" s="6" t="s">
        <v>54</v>
      </c>
      <c r="C445" s="7" t="s">
        <v>3</v>
      </c>
      <c r="D445" s="7">
        <f>D425*4+D428+D426*2</f>
        <v>43</v>
      </c>
      <c r="E445" s="7">
        <v>130</v>
      </c>
      <c r="F445" s="7" t="e">
        <f>#N/A</f>
        <v>#N/A</v>
      </c>
      <c r="G445" s="14"/>
      <c r="H445" s="14"/>
      <c r="I445" s="14"/>
      <c r="J445" s="14"/>
      <c r="K445" s="14"/>
    </row>
    <row r="446" spans="1:11" ht="13.5">
      <c r="A446" s="7">
        <v>5</v>
      </c>
      <c r="B446" s="6" t="s">
        <v>55</v>
      </c>
      <c r="C446" s="7" t="s">
        <v>3</v>
      </c>
      <c r="D446" s="7">
        <v>4</v>
      </c>
      <c r="E446" s="7">
        <v>300</v>
      </c>
      <c r="F446" s="7" t="e">
        <f>#N/A</f>
        <v>#N/A</v>
      </c>
      <c r="G446" s="14"/>
      <c r="H446" s="14"/>
      <c r="I446" s="14"/>
      <c r="J446" s="14"/>
      <c r="K446" s="14"/>
    </row>
    <row r="447" spans="1:11" ht="13.5">
      <c r="A447" s="7">
        <v>6</v>
      </c>
      <c r="B447" s="15" t="s">
        <v>28</v>
      </c>
      <c r="C447" s="7" t="s">
        <v>3</v>
      </c>
      <c r="D447" s="7">
        <f>D428</f>
        <v>5</v>
      </c>
      <c r="E447" s="7"/>
      <c r="F447" s="7"/>
      <c r="G447" s="14"/>
      <c r="H447" s="14"/>
      <c r="I447" s="14"/>
      <c r="J447" s="14"/>
      <c r="K447" s="14"/>
    </row>
    <row r="448" spans="1:11" ht="13.5">
      <c r="A448" s="7">
        <v>7</v>
      </c>
      <c r="B448" s="6" t="s">
        <v>24</v>
      </c>
      <c r="C448" s="7" t="s">
        <v>3</v>
      </c>
      <c r="D448" s="7">
        <v>4</v>
      </c>
      <c r="E448" s="7">
        <v>450</v>
      </c>
      <c r="F448" s="7" t="e">
        <f>#N/A</f>
        <v>#N/A</v>
      </c>
      <c r="G448" s="14"/>
      <c r="H448" s="14"/>
      <c r="I448" s="14"/>
      <c r="J448" s="14"/>
      <c r="K448" s="14"/>
    </row>
    <row r="449" spans="1:11" ht="13.5">
      <c r="A449" s="7">
        <v>8</v>
      </c>
      <c r="B449" s="6" t="s">
        <v>39</v>
      </c>
      <c r="C449" s="7" t="s">
        <v>3</v>
      </c>
      <c r="D449" s="7">
        <v>12</v>
      </c>
      <c r="E449" s="16"/>
      <c r="F449" s="10"/>
      <c r="G449" s="14"/>
      <c r="H449" s="14"/>
      <c r="I449" s="14"/>
      <c r="J449" s="14"/>
      <c r="K449" s="14"/>
    </row>
    <row r="450" spans="1:11" ht="13.5">
      <c r="A450" s="7">
        <v>9</v>
      </c>
      <c r="B450" s="6" t="s">
        <v>29</v>
      </c>
      <c r="C450" s="7" t="s">
        <v>3</v>
      </c>
      <c r="D450" s="7">
        <v>12</v>
      </c>
      <c r="E450" s="16"/>
      <c r="F450" s="10"/>
      <c r="G450" s="14"/>
      <c r="H450" s="14"/>
      <c r="I450" s="14"/>
      <c r="J450" s="14"/>
      <c r="K450" s="14"/>
    </row>
    <row r="451" spans="1:11" ht="13.5">
      <c r="A451" s="7">
        <v>10</v>
      </c>
      <c r="B451" s="6" t="s">
        <v>48</v>
      </c>
      <c r="C451" s="7" t="s">
        <v>14</v>
      </c>
      <c r="D451" s="7">
        <f>(D439/45)*2</f>
        <v>14</v>
      </c>
      <c r="E451" s="16"/>
      <c r="F451" s="10"/>
      <c r="G451" s="14"/>
      <c r="H451" s="14"/>
      <c r="I451" s="14"/>
      <c r="J451" s="14"/>
      <c r="K451" s="14"/>
    </row>
    <row r="452" spans="1:11" ht="13.5">
      <c r="A452" s="7">
        <v>11</v>
      </c>
      <c r="B452" s="6" t="s">
        <v>43</v>
      </c>
      <c r="C452" s="7" t="s">
        <v>3</v>
      </c>
      <c r="D452" s="7">
        <f>D451</f>
        <v>14</v>
      </c>
      <c r="E452" s="16"/>
      <c r="F452" s="10"/>
      <c r="G452" s="14"/>
      <c r="H452" s="14"/>
      <c r="I452" s="14"/>
      <c r="J452" s="14"/>
      <c r="K452" s="14"/>
    </row>
    <row r="453" spans="1:11" ht="13.5">
      <c r="A453" s="7">
        <v>12</v>
      </c>
      <c r="B453" s="6" t="s">
        <v>44</v>
      </c>
      <c r="C453" s="7" t="s">
        <v>3</v>
      </c>
      <c r="D453" s="7">
        <v>30</v>
      </c>
      <c r="E453" s="16"/>
      <c r="F453" s="10"/>
      <c r="G453" s="14"/>
      <c r="H453" s="14"/>
      <c r="I453" s="14"/>
      <c r="J453" s="14"/>
      <c r="K453" s="14"/>
    </row>
    <row r="454" spans="1:11" ht="13.5">
      <c r="A454" s="7"/>
      <c r="B454" s="17" t="s">
        <v>46</v>
      </c>
      <c r="C454" s="7"/>
      <c r="D454" s="7" t="s">
        <v>36</v>
      </c>
      <c r="E454" s="16"/>
      <c r="F454" s="10"/>
      <c r="G454" s="14"/>
      <c r="H454" s="14"/>
      <c r="I454" s="14"/>
      <c r="J454" s="14"/>
      <c r="K454" s="14"/>
    </row>
    <row r="455" spans="1:11" ht="13.5">
      <c r="A455" s="7">
        <v>1</v>
      </c>
      <c r="B455" s="15" t="s">
        <v>27</v>
      </c>
      <c r="C455" s="7" t="s">
        <v>14</v>
      </c>
      <c r="D455" s="7">
        <f>8*D428</f>
        <v>40</v>
      </c>
      <c r="E455" s="27"/>
      <c r="F455" s="19" t="e">
        <f>SUM(F439:F448)</f>
        <v>#N/A</v>
      </c>
      <c r="G455" s="14"/>
      <c r="H455" s="14"/>
      <c r="I455" s="14"/>
      <c r="J455" s="14"/>
      <c r="K455" s="14"/>
    </row>
    <row r="456" spans="1:11" ht="13.5">
      <c r="A456" s="7">
        <v>2</v>
      </c>
      <c r="B456" s="15" t="s">
        <v>96</v>
      </c>
      <c r="C456" s="7" t="s">
        <v>13</v>
      </c>
      <c r="D456" s="7">
        <f>8*D435</f>
        <v>136</v>
      </c>
      <c r="E456" s="18"/>
      <c r="F456" s="19"/>
      <c r="G456" s="14"/>
      <c r="H456" s="14"/>
      <c r="I456" s="14"/>
      <c r="J456" s="14"/>
      <c r="K456" s="14"/>
    </row>
    <row r="457" spans="1:11" ht="13.5">
      <c r="A457" s="7">
        <v>3</v>
      </c>
      <c r="B457" s="6" t="s">
        <v>40</v>
      </c>
      <c r="C457" s="28" t="s">
        <v>3</v>
      </c>
      <c r="D457" s="28">
        <f>D450</f>
        <v>12</v>
      </c>
      <c r="E457" s="18"/>
      <c r="F457" s="19"/>
      <c r="G457" s="14"/>
      <c r="H457" s="14"/>
      <c r="I457" s="14"/>
      <c r="J457" s="14"/>
      <c r="K457" s="14"/>
    </row>
    <row r="458" spans="1:11" ht="13.5">
      <c r="A458" s="7"/>
      <c r="B458" s="17" t="s">
        <v>41</v>
      </c>
      <c r="C458" s="13"/>
      <c r="D458" s="20"/>
      <c r="E458" s="18"/>
      <c r="F458" s="19"/>
      <c r="G458" s="14"/>
      <c r="H458" s="14"/>
      <c r="I458" s="14"/>
      <c r="J458" s="14"/>
      <c r="K458" s="14"/>
    </row>
    <row r="459" spans="1:11" ht="13.5">
      <c r="A459" s="7">
        <v>1</v>
      </c>
      <c r="B459" s="21" t="s">
        <v>42</v>
      </c>
      <c r="C459" s="22" t="s">
        <v>13</v>
      </c>
      <c r="D459" s="22">
        <v>5</v>
      </c>
      <c r="E459" s="18"/>
      <c r="F459" s="19"/>
      <c r="G459" s="14"/>
      <c r="H459" s="14"/>
      <c r="I459" s="14"/>
      <c r="J459" s="14"/>
      <c r="K459" s="14"/>
    </row>
    <row r="460" spans="1:11" ht="13.5">
      <c r="A460" s="7">
        <v>2</v>
      </c>
      <c r="B460" s="15" t="s">
        <v>56</v>
      </c>
      <c r="C460" s="22" t="s">
        <v>13</v>
      </c>
      <c r="D460" s="22">
        <v>1</v>
      </c>
      <c r="E460" s="18"/>
      <c r="F460" s="19"/>
      <c r="G460" s="14"/>
      <c r="H460" s="14"/>
      <c r="I460" s="14"/>
      <c r="J460" s="14"/>
      <c r="K460" s="14"/>
    </row>
    <row r="461" spans="1:11" ht="13.5">
      <c r="A461" s="98"/>
      <c r="B461" s="198"/>
      <c r="C461" s="199"/>
      <c r="D461" s="199"/>
      <c r="E461" s="18"/>
      <c r="F461" s="19"/>
      <c r="G461" s="14"/>
      <c r="H461" s="14"/>
      <c r="I461" s="14"/>
      <c r="J461" s="14"/>
      <c r="K461" s="14"/>
    </row>
    <row r="462" spans="1:8" ht="13.5">
      <c r="A462" s="219" t="s">
        <v>971</v>
      </c>
      <c r="B462" s="219"/>
      <c r="C462" s="219"/>
      <c r="D462" s="219"/>
      <c r="E462" s="219"/>
      <c r="F462" s="219"/>
      <c r="G462" s="219"/>
      <c r="H462" s="219"/>
    </row>
    <row r="463" spans="1:8" ht="12.75">
      <c r="A463" s="226" t="s">
        <v>0</v>
      </c>
      <c r="B463" s="226" t="s">
        <v>1</v>
      </c>
      <c r="C463" s="226" t="s">
        <v>2</v>
      </c>
      <c r="D463" s="226" t="s">
        <v>10</v>
      </c>
      <c r="E463" s="224" t="s">
        <v>6</v>
      </c>
      <c r="F463" s="224" t="s">
        <v>7</v>
      </c>
      <c r="G463" s="224" t="s">
        <v>8</v>
      </c>
      <c r="H463" s="224" t="s">
        <v>9</v>
      </c>
    </row>
    <row r="464" spans="1:8" ht="12.75">
      <c r="A464" s="227"/>
      <c r="B464" s="227"/>
      <c r="C464" s="227"/>
      <c r="D464" s="227"/>
      <c r="E464" s="225"/>
      <c r="F464" s="225"/>
      <c r="G464" s="225"/>
      <c r="H464" s="225"/>
    </row>
    <row r="465" spans="1:8" ht="13.5">
      <c r="A465" s="4">
        <v>1</v>
      </c>
      <c r="B465" s="5" t="s">
        <v>20</v>
      </c>
      <c r="C465" s="4" t="s">
        <v>5</v>
      </c>
      <c r="D465" s="4">
        <v>0.315</v>
      </c>
      <c r="E465" s="4"/>
      <c r="F465" s="4"/>
      <c r="G465" s="4"/>
      <c r="H465" s="4"/>
    </row>
    <row r="466" spans="1:8" ht="13.5">
      <c r="A466" s="4">
        <v>2</v>
      </c>
      <c r="B466" s="5" t="s">
        <v>32</v>
      </c>
      <c r="C466" s="4" t="s">
        <v>3</v>
      </c>
      <c r="D466" s="4">
        <v>7</v>
      </c>
      <c r="E466" s="4"/>
      <c r="F466" s="4"/>
      <c r="G466" s="4"/>
      <c r="H466" s="4"/>
    </row>
    <row r="467" spans="1:8" ht="13.5">
      <c r="A467" s="4">
        <v>3</v>
      </c>
      <c r="B467" s="24" t="s">
        <v>23</v>
      </c>
      <c r="C467" s="4" t="s">
        <v>3</v>
      </c>
      <c r="D467" s="4">
        <v>5</v>
      </c>
      <c r="E467" s="4"/>
      <c r="F467" s="4"/>
      <c r="G467" s="4"/>
      <c r="H467" s="4"/>
    </row>
    <row r="468" spans="1:8" ht="13.5">
      <c r="A468" s="4">
        <v>4</v>
      </c>
      <c r="B468" s="5" t="s">
        <v>25</v>
      </c>
      <c r="C468" s="4" t="s">
        <v>3</v>
      </c>
      <c r="D468" s="4">
        <v>9</v>
      </c>
      <c r="E468" s="4"/>
      <c r="F468" s="4"/>
      <c r="G468" s="4"/>
      <c r="H468" s="4"/>
    </row>
    <row r="469" spans="1:8" ht="13.5">
      <c r="A469" s="4">
        <v>5</v>
      </c>
      <c r="B469" s="6" t="s">
        <v>17</v>
      </c>
      <c r="C469" s="7" t="s">
        <v>4</v>
      </c>
      <c r="D469" s="7">
        <v>1.62</v>
      </c>
      <c r="E469" s="7">
        <v>267.09</v>
      </c>
      <c r="F469" s="4">
        <f>E469*D469</f>
        <v>432.6858</v>
      </c>
      <c r="G469" s="7">
        <v>1.42</v>
      </c>
      <c r="H469" s="4">
        <f>G469*D469</f>
        <v>2.3004000000000002</v>
      </c>
    </row>
    <row r="470" spans="1:8" ht="13.5">
      <c r="A470" s="4">
        <v>6</v>
      </c>
      <c r="B470" s="6" t="s">
        <v>18</v>
      </c>
      <c r="C470" s="7" t="s">
        <v>4</v>
      </c>
      <c r="D470" s="7">
        <v>0.36</v>
      </c>
      <c r="E470" s="7"/>
      <c r="F470" s="4"/>
      <c r="G470" s="7"/>
      <c r="H470" s="4"/>
    </row>
    <row r="471" spans="1:8" ht="13.5">
      <c r="A471" s="4">
        <v>7</v>
      </c>
      <c r="B471" s="6" t="s">
        <v>26</v>
      </c>
      <c r="C471" s="7" t="s">
        <v>3</v>
      </c>
      <c r="D471" s="7">
        <v>4</v>
      </c>
      <c r="E471" s="7"/>
      <c r="F471" s="4"/>
      <c r="G471" s="7"/>
      <c r="H471" s="4"/>
    </row>
    <row r="472" spans="1:8" ht="13.5">
      <c r="A472" s="4">
        <v>8</v>
      </c>
      <c r="B472" s="6" t="s">
        <v>31</v>
      </c>
      <c r="C472" s="7" t="s">
        <v>19</v>
      </c>
      <c r="D472" s="7">
        <v>31</v>
      </c>
      <c r="E472" s="8"/>
      <c r="F472" s="9"/>
      <c r="G472" s="10"/>
      <c r="H472" s="10"/>
    </row>
    <row r="473" spans="1:8" ht="13.5">
      <c r="A473" s="4">
        <v>9</v>
      </c>
      <c r="B473" s="6" t="s">
        <v>49</v>
      </c>
      <c r="C473" s="7" t="s">
        <v>4</v>
      </c>
      <c r="D473" s="7">
        <v>0.9</v>
      </c>
      <c r="E473" s="8"/>
      <c r="F473" s="9"/>
      <c r="G473" s="10"/>
      <c r="H473" s="10"/>
    </row>
    <row r="474" spans="1:8" ht="13.5">
      <c r="A474" s="4">
        <v>10</v>
      </c>
      <c r="B474" s="6" t="s">
        <v>51</v>
      </c>
      <c r="C474" s="7" t="s">
        <v>4</v>
      </c>
      <c r="D474" s="7">
        <v>0.09</v>
      </c>
      <c r="E474" s="8"/>
      <c r="F474" s="9"/>
      <c r="G474" s="10"/>
      <c r="H474" s="10"/>
    </row>
    <row r="475" spans="1:8" ht="13.5">
      <c r="A475" s="240" t="s">
        <v>11</v>
      </c>
      <c r="B475" s="240"/>
      <c r="C475" s="240"/>
      <c r="D475" s="240"/>
      <c r="E475" s="240"/>
      <c r="F475" s="240"/>
      <c r="G475" s="10"/>
      <c r="H475" s="11"/>
    </row>
    <row r="476" spans="1:8" ht="13.5">
      <c r="A476" s="7"/>
      <c r="B476" s="17" t="s">
        <v>35</v>
      </c>
      <c r="C476" s="12"/>
      <c r="D476" s="12" t="s">
        <v>36</v>
      </c>
      <c r="E476" s="12"/>
      <c r="F476" s="12"/>
      <c r="G476" s="10"/>
      <c r="H476" s="11"/>
    </row>
    <row r="477" spans="1:8" ht="13.5">
      <c r="A477" s="7">
        <v>1</v>
      </c>
      <c r="B477" s="15" t="s">
        <v>33</v>
      </c>
      <c r="C477" s="7" t="s">
        <v>19</v>
      </c>
      <c r="D477" s="7">
        <f>SUM(D466+(D467*2))</f>
        <v>17</v>
      </c>
      <c r="E477" s="12"/>
      <c r="F477" s="12"/>
      <c r="G477" s="10"/>
      <c r="H477" s="11"/>
    </row>
    <row r="478" spans="1:8" ht="13.5">
      <c r="A478" s="7"/>
      <c r="B478" s="13" t="s">
        <v>37</v>
      </c>
      <c r="C478" s="7"/>
      <c r="D478" s="7" t="s">
        <v>36</v>
      </c>
      <c r="E478" s="12"/>
      <c r="F478" s="12"/>
      <c r="G478" s="10"/>
      <c r="H478" s="11"/>
    </row>
    <row r="479" spans="1:8" ht="13.5">
      <c r="A479" s="7">
        <v>1</v>
      </c>
      <c r="B479" s="15" t="s">
        <v>34</v>
      </c>
      <c r="C479" s="7" t="s">
        <v>19</v>
      </c>
      <c r="D479" s="7">
        <f>D477</f>
        <v>17</v>
      </c>
      <c r="E479" s="12"/>
      <c r="F479" s="12"/>
      <c r="G479" s="10"/>
      <c r="H479" s="11"/>
    </row>
    <row r="480" spans="1:8" ht="13.5">
      <c r="A480" s="7"/>
      <c r="B480" s="13" t="s">
        <v>45</v>
      </c>
      <c r="C480" s="7"/>
      <c r="D480" s="7" t="s">
        <v>36</v>
      </c>
      <c r="E480" s="12"/>
      <c r="F480" s="12"/>
      <c r="G480" s="10"/>
      <c r="H480" s="11"/>
    </row>
    <row r="481" spans="1:8" ht="13.5">
      <c r="A481" s="7">
        <v>1</v>
      </c>
      <c r="B481" s="6" t="s">
        <v>12</v>
      </c>
      <c r="C481" s="7" t="s">
        <v>14</v>
      </c>
      <c r="D481" s="7">
        <v>360</v>
      </c>
      <c r="E481" s="7">
        <v>180</v>
      </c>
      <c r="F481" s="7" t="e">
        <f>#N/A</f>
        <v>#N/A</v>
      </c>
      <c r="G481" s="14"/>
      <c r="H481" s="14"/>
    </row>
    <row r="482" spans="1:8" ht="13.5">
      <c r="A482" s="7">
        <v>2</v>
      </c>
      <c r="B482" s="6" t="s">
        <v>16</v>
      </c>
      <c r="C482" s="7" t="s">
        <v>14</v>
      </c>
      <c r="D482" s="7">
        <f>D468*25</f>
        <v>225</v>
      </c>
      <c r="E482" s="7"/>
      <c r="F482" s="7"/>
      <c r="G482" s="14"/>
      <c r="H482" s="14"/>
    </row>
    <row r="483" spans="1:8" ht="13.5">
      <c r="A483" s="7"/>
      <c r="B483" s="13" t="s">
        <v>38</v>
      </c>
      <c r="C483" s="7"/>
      <c r="D483" s="7" t="s">
        <v>36</v>
      </c>
      <c r="E483" s="7"/>
      <c r="F483" s="7"/>
      <c r="G483" s="14"/>
      <c r="H483" s="14"/>
    </row>
    <row r="484" spans="1:8" ht="13.5">
      <c r="A484" s="7">
        <v>1</v>
      </c>
      <c r="B484" s="6" t="s">
        <v>21</v>
      </c>
      <c r="C484" s="7" t="s">
        <v>3</v>
      </c>
      <c r="D484" s="7">
        <v>6</v>
      </c>
      <c r="E484" s="7">
        <v>150</v>
      </c>
      <c r="F484" s="7" t="e">
        <f>#N/A</f>
        <v>#N/A</v>
      </c>
      <c r="G484" s="14"/>
      <c r="H484" s="14"/>
    </row>
    <row r="485" spans="1:8" ht="13.5">
      <c r="A485" s="7">
        <v>2</v>
      </c>
      <c r="B485" s="6" t="s">
        <v>22</v>
      </c>
      <c r="C485" s="7" t="s">
        <v>3</v>
      </c>
      <c r="D485" s="7">
        <v>7</v>
      </c>
      <c r="E485" s="7">
        <v>390</v>
      </c>
      <c r="F485" s="7" t="e">
        <f>#N/A</f>
        <v>#N/A</v>
      </c>
      <c r="G485" s="14"/>
      <c r="H485" s="14"/>
    </row>
    <row r="486" spans="1:8" ht="13.5">
      <c r="A486" s="7">
        <v>3</v>
      </c>
      <c r="B486" s="6" t="s">
        <v>53</v>
      </c>
      <c r="C486" s="7" t="s">
        <v>3</v>
      </c>
      <c r="D486" s="7">
        <f>D468*2</f>
        <v>18</v>
      </c>
      <c r="E486" s="7">
        <v>85</v>
      </c>
      <c r="F486" s="7" t="e">
        <f>#N/A</f>
        <v>#N/A</v>
      </c>
      <c r="G486" s="14"/>
      <c r="H486" s="14"/>
    </row>
    <row r="487" spans="1:8" ht="13.5">
      <c r="A487" s="7">
        <v>4</v>
      </c>
      <c r="B487" s="6" t="s">
        <v>54</v>
      </c>
      <c r="C487" s="7" t="s">
        <v>3</v>
      </c>
      <c r="D487" s="7">
        <f>D468*4+D471</f>
        <v>40</v>
      </c>
      <c r="E487" s="7">
        <v>130</v>
      </c>
      <c r="F487" s="7" t="e">
        <f>#N/A</f>
        <v>#N/A</v>
      </c>
      <c r="G487" s="14"/>
      <c r="H487" s="14"/>
    </row>
    <row r="488" spans="1:8" ht="13.5">
      <c r="A488" s="7">
        <v>5</v>
      </c>
      <c r="B488" s="6" t="s">
        <v>55</v>
      </c>
      <c r="C488" s="7" t="s">
        <v>3</v>
      </c>
      <c r="D488" s="7">
        <v>4</v>
      </c>
      <c r="E488" s="7">
        <v>300</v>
      </c>
      <c r="F488" s="7" t="e">
        <f>#N/A</f>
        <v>#N/A</v>
      </c>
      <c r="G488" s="14"/>
      <c r="H488" s="14"/>
    </row>
    <row r="489" spans="1:8" ht="13.5">
      <c r="A489" s="7">
        <v>6</v>
      </c>
      <c r="B489" s="15" t="s">
        <v>28</v>
      </c>
      <c r="C489" s="7" t="s">
        <v>3</v>
      </c>
      <c r="D489" s="7">
        <f>D471</f>
        <v>4</v>
      </c>
      <c r="E489" s="7"/>
      <c r="F489" s="7"/>
      <c r="G489" s="14"/>
      <c r="H489" s="14"/>
    </row>
    <row r="490" spans="1:8" ht="13.5">
      <c r="A490" s="7">
        <v>7</v>
      </c>
      <c r="B490" s="6" t="s">
        <v>24</v>
      </c>
      <c r="C490" s="7" t="s">
        <v>3</v>
      </c>
      <c r="D490" s="7">
        <v>6</v>
      </c>
      <c r="E490" s="7">
        <v>450</v>
      </c>
      <c r="F490" s="7" t="e">
        <f>#N/A</f>
        <v>#N/A</v>
      </c>
      <c r="G490" s="14"/>
      <c r="H490" s="14"/>
    </row>
    <row r="491" spans="1:8" ht="13.5">
      <c r="A491" s="7">
        <v>8</v>
      </c>
      <c r="B491" s="6" t="s">
        <v>39</v>
      </c>
      <c r="C491" s="7" t="s">
        <v>3</v>
      </c>
      <c r="D491" s="7">
        <v>12</v>
      </c>
      <c r="E491" s="16"/>
      <c r="F491" s="10"/>
      <c r="G491" s="14"/>
      <c r="H491" s="14"/>
    </row>
    <row r="492" spans="1:8" ht="13.5">
      <c r="A492" s="7">
        <v>9</v>
      </c>
      <c r="B492" s="6" t="s">
        <v>29</v>
      </c>
      <c r="C492" s="7" t="s">
        <v>3</v>
      </c>
      <c r="D492" s="7">
        <v>12</v>
      </c>
      <c r="E492" s="16"/>
      <c r="F492" s="10"/>
      <c r="G492" s="14"/>
      <c r="H492" s="14"/>
    </row>
    <row r="493" spans="1:8" ht="13.5">
      <c r="A493" s="7">
        <v>10</v>
      </c>
      <c r="B493" s="6" t="s">
        <v>48</v>
      </c>
      <c r="C493" s="7" t="s">
        <v>14</v>
      </c>
      <c r="D493" s="7">
        <f>(D481/45)*2</f>
        <v>16</v>
      </c>
      <c r="E493" s="16"/>
      <c r="F493" s="10"/>
      <c r="G493" s="14"/>
      <c r="H493" s="14"/>
    </row>
    <row r="494" spans="1:8" ht="13.5">
      <c r="A494" s="7">
        <v>11</v>
      </c>
      <c r="B494" s="6" t="s">
        <v>43</v>
      </c>
      <c r="C494" s="7" t="s">
        <v>3</v>
      </c>
      <c r="D494" s="7">
        <f>D493</f>
        <v>16</v>
      </c>
      <c r="E494" s="16"/>
      <c r="F494" s="10"/>
      <c r="G494" s="14"/>
      <c r="H494" s="14"/>
    </row>
    <row r="495" spans="1:8" ht="13.5">
      <c r="A495" s="7">
        <v>12</v>
      </c>
      <c r="B495" s="6" t="s">
        <v>44</v>
      </c>
      <c r="C495" s="7" t="s">
        <v>3</v>
      </c>
      <c r="D495" s="7">
        <v>30</v>
      </c>
      <c r="E495" s="16"/>
      <c r="F495" s="10"/>
      <c r="G495" s="14"/>
      <c r="H495" s="14"/>
    </row>
    <row r="496" spans="1:8" ht="13.5">
      <c r="A496" s="7"/>
      <c r="B496" s="17" t="s">
        <v>46</v>
      </c>
      <c r="C496" s="7"/>
      <c r="D496" s="7" t="s">
        <v>36</v>
      </c>
      <c r="E496" s="16"/>
      <c r="F496" s="10"/>
      <c r="G496" s="14"/>
      <c r="H496" s="14"/>
    </row>
    <row r="497" spans="1:8" ht="13.5">
      <c r="A497" s="7">
        <v>1</v>
      </c>
      <c r="B497" s="15" t="s">
        <v>27</v>
      </c>
      <c r="C497" s="7" t="s">
        <v>14</v>
      </c>
      <c r="D497" s="7">
        <f>8*D471</f>
        <v>32</v>
      </c>
      <c r="E497" s="27"/>
      <c r="F497" s="19" t="e">
        <f>SUM(F481:F490)</f>
        <v>#N/A</v>
      </c>
      <c r="G497" s="14"/>
      <c r="H497" s="14"/>
    </row>
    <row r="498" spans="1:8" ht="13.5">
      <c r="A498" s="7">
        <v>2</v>
      </c>
      <c r="B498" s="15" t="s">
        <v>96</v>
      </c>
      <c r="C498" s="7" t="s">
        <v>13</v>
      </c>
      <c r="D498" s="7">
        <f>8*D477</f>
        <v>136</v>
      </c>
      <c r="E498" s="18"/>
      <c r="F498" s="19"/>
      <c r="G498" s="14"/>
      <c r="H498" s="14"/>
    </row>
    <row r="499" spans="1:8" ht="13.5">
      <c r="A499" s="7">
        <v>3</v>
      </c>
      <c r="B499" s="6" t="s">
        <v>40</v>
      </c>
      <c r="C499" s="28" t="s">
        <v>3</v>
      </c>
      <c r="D499" s="28">
        <f>D492</f>
        <v>12</v>
      </c>
      <c r="E499" s="18"/>
      <c r="F499" s="19"/>
      <c r="G499" s="14"/>
      <c r="H499" s="14"/>
    </row>
    <row r="500" spans="1:8" ht="13.5">
      <c r="A500" s="7"/>
      <c r="B500" s="17" t="s">
        <v>41</v>
      </c>
      <c r="C500" s="13"/>
      <c r="D500" s="20"/>
      <c r="E500" s="18"/>
      <c r="F500" s="19"/>
      <c r="G500" s="14"/>
      <c r="H500" s="14"/>
    </row>
    <row r="501" spans="1:8" ht="13.5">
      <c r="A501" s="7">
        <v>1</v>
      </c>
      <c r="B501" s="21" t="s">
        <v>42</v>
      </c>
      <c r="C501" s="22" t="s">
        <v>13</v>
      </c>
      <c r="D501" s="22">
        <v>5</v>
      </c>
      <c r="E501" s="18"/>
      <c r="F501" s="19"/>
      <c r="G501" s="14"/>
      <c r="H501" s="14"/>
    </row>
    <row r="502" spans="1:8" ht="13.5">
      <c r="A502" s="7">
        <v>2</v>
      </c>
      <c r="B502" s="15" t="s">
        <v>56</v>
      </c>
      <c r="C502" s="22" t="s">
        <v>13</v>
      </c>
      <c r="D502" s="22">
        <v>1</v>
      </c>
      <c r="E502" s="18"/>
      <c r="F502" s="19"/>
      <c r="G502" s="14"/>
      <c r="H502" s="14"/>
    </row>
    <row r="503" spans="1:8" ht="13.5">
      <c r="A503" s="98"/>
      <c r="B503" s="198"/>
      <c r="C503" s="199"/>
      <c r="D503" s="199"/>
      <c r="E503" s="18"/>
      <c r="F503" s="19"/>
      <c r="G503" s="14"/>
      <c r="H503" s="14"/>
    </row>
    <row r="504" spans="1:8" s="14" customFormat="1" ht="13.5">
      <c r="A504" s="219" t="s">
        <v>972</v>
      </c>
      <c r="B504" s="219"/>
      <c r="C504" s="219"/>
      <c r="D504" s="219"/>
      <c r="E504" s="219"/>
      <c r="F504" s="219"/>
      <c r="G504" s="219"/>
      <c r="H504" s="219"/>
    </row>
    <row r="505" spans="1:8" s="14" customFormat="1" ht="13.5">
      <c r="A505" s="226" t="s">
        <v>0</v>
      </c>
      <c r="B505" s="226" t="s">
        <v>1</v>
      </c>
      <c r="C505" s="226" t="s">
        <v>2</v>
      </c>
      <c r="D505" s="226" t="s">
        <v>10</v>
      </c>
      <c r="E505" s="224" t="s">
        <v>6</v>
      </c>
      <c r="F505" s="224" t="s">
        <v>7</v>
      </c>
      <c r="G505" s="224" t="s">
        <v>8</v>
      </c>
      <c r="H505" s="224" t="s">
        <v>9</v>
      </c>
    </row>
    <row r="506" spans="1:8" s="14" customFormat="1" ht="13.5">
      <c r="A506" s="227"/>
      <c r="B506" s="227"/>
      <c r="C506" s="227"/>
      <c r="D506" s="227"/>
      <c r="E506" s="225"/>
      <c r="F506" s="225"/>
      <c r="G506" s="225"/>
      <c r="H506" s="225"/>
    </row>
    <row r="507" spans="1:8" s="14" customFormat="1" ht="13.5">
      <c r="A507" s="4">
        <v>1</v>
      </c>
      <c r="B507" s="5" t="s">
        <v>20</v>
      </c>
      <c r="C507" s="4" t="s">
        <v>5</v>
      </c>
      <c r="D507" s="4">
        <v>0.135</v>
      </c>
      <c r="E507" s="4"/>
      <c r="F507" s="4"/>
      <c r="G507" s="4"/>
      <c r="H507" s="4"/>
    </row>
    <row r="508" spans="1:8" s="14" customFormat="1" ht="13.5">
      <c r="A508" s="4">
        <v>2</v>
      </c>
      <c r="B508" s="5" t="s">
        <v>32</v>
      </c>
      <c r="C508" s="4" t="s">
        <v>3</v>
      </c>
      <c r="D508" s="4">
        <v>3</v>
      </c>
      <c r="E508" s="4"/>
      <c r="F508" s="4"/>
      <c r="G508" s="4"/>
      <c r="H508" s="4"/>
    </row>
    <row r="509" spans="1:8" s="14" customFormat="1" ht="13.5">
      <c r="A509" s="4">
        <v>3</v>
      </c>
      <c r="B509" s="24" t="s">
        <v>23</v>
      </c>
      <c r="C509" s="4" t="s">
        <v>3</v>
      </c>
      <c r="D509" s="4">
        <v>1</v>
      </c>
      <c r="E509" s="4"/>
      <c r="F509" s="4"/>
      <c r="G509" s="4"/>
      <c r="H509" s="4"/>
    </row>
    <row r="510" spans="1:8" s="14" customFormat="1" ht="13.5">
      <c r="A510" s="4">
        <v>4</v>
      </c>
      <c r="B510" s="5" t="s">
        <v>25</v>
      </c>
      <c r="C510" s="4" t="s">
        <v>3</v>
      </c>
      <c r="D510" s="4">
        <v>5</v>
      </c>
      <c r="E510" s="4"/>
      <c r="F510" s="4"/>
      <c r="G510" s="4"/>
      <c r="H510" s="4"/>
    </row>
    <row r="511" spans="1:8" s="14" customFormat="1" ht="13.5">
      <c r="A511" s="4">
        <v>5</v>
      </c>
      <c r="B511" s="6" t="s">
        <v>17</v>
      </c>
      <c r="C511" s="7" t="s">
        <v>4</v>
      </c>
      <c r="D511" s="7">
        <v>0.54</v>
      </c>
      <c r="E511" s="7">
        <v>267.09</v>
      </c>
      <c r="F511" s="4">
        <f>E511*D511</f>
        <v>144.2286</v>
      </c>
      <c r="G511" s="7">
        <v>1.42</v>
      </c>
      <c r="H511" s="4">
        <f>G511*D511</f>
        <v>0.7668</v>
      </c>
    </row>
    <row r="512" spans="1:8" s="14" customFormat="1" ht="13.5">
      <c r="A512" s="4">
        <v>6</v>
      </c>
      <c r="B512" s="6" t="s">
        <v>26</v>
      </c>
      <c r="C512" s="7" t="s">
        <v>3</v>
      </c>
      <c r="D512" s="7">
        <v>1</v>
      </c>
      <c r="E512" s="7"/>
      <c r="F512" s="4"/>
      <c r="G512" s="7"/>
      <c r="H512" s="4"/>
    </row>
    <row r="513" spans="1:8" s="14" customFormat="1" ht="13.5">
      <c r="A513" s="4">
        <v>7</v>
      </c>
      <c r="B513" s="6" t="s">
        <v>31</v>
      </c>
      <c r="C513" s="7" t="s">
        <v>19</v>
      </c>
      <c r="D513" s="7">
        <v>16</v>
      </c>
      <c r="E513" s="8"/>
      <c r="F513" s="9"/>
      <c r="G513" s="10"/>
      <c r="H513" s="10"/>
    </row>
    <row r="514" spans="1:8" s="14" customFormat="1" ht="13.5">
      <c r="A514" s="4">
        <v>8</v>
      </c>
      <c r="B514" s="6" t="s">
        <v>49</v>
      </c>
      <c r="C514" s="7" t="s">
        <v>4</v>
      </c>
      <c r="D514" s="7">
        <v>0.36</v>
      </c>
      <c r="E514" s="8"/>
      <c r="F514" s="9"/>
      <c r="G514" s="10"/>
      <c r="H514" s="10"/>
    </row>
    <row r="515" spans="1:8" s="14" customFormat="1" ht="13.5">
      <c r="A515" s="4">
        <v>9</v>
      </c>
      <c r="B515" s="6" t="s">
        <v>51</v>
      </c>
      <c r="C515" s="7" t="s">
        <v>4</v>
      </c>
      <c r="D515" s="7">
        <v>0.09</v>
      </c>
      <c r="E515" s="8"/>
      <c r="F515" s="9"/>
      <c r="G515" s="10"/>
      <c r="H515" s="10"/>
    </row>
    <row r="516" spans="1:8" s="14" customFormat="1" ht="13.5">
      <c r="A516" s="4">
        <v>10</v>
      </c>
      <c r="B516" s="6" t="s">
        <v>973</v>
      </c>
      <c r="C516" s="7" t="s">
        <v>3</v>
      </c>
      <c r="D516" s="7">
        <v>1</v>
      </c>
      <c r="E516" s="8"/>
      <c r="F516" s="9"/>
      <c r="G516" s="10"/>
      <c r="H516" s="10"/>
    </row>
    <row r="517" spans="1:8" s="14" customFormat="1" ht="13.5">
      <c r="A517" s="240" t="s">
        <v>11</v>
      </c>
      <c r="B517" s="240"/>
      <c r="C517" s="240"/>
      <c r="D517" s="240"/>
      <c r="E517" s="240"/>
      <c r="F517" s="240"/>
      <c r="G517" s="10"/>
      <c r="H517" s="11"/>
    </row>
    <row r="518" spans="1:8" s="14" customFormat="1" ht="13.5">
      <c r="A518" s="7"/>
      <c r="B518" s="13" t="s">
        <v>37</v>
      </c>
      <c r="C518" s="7"/>
      <c r="D518" s="7" t="s">
        <v>36</v>
      </c>
      <c r="E518" s="12"/>
      <c r="F518" s="12"/>
      <c r="G518" s="10"/>
      <c r="H518" s="11"/>
    </row>
    <row r="519" spans="1:8" s="14" customFormat="1" ht="13.5">
      <c r="A519" s="7">
        <v>1</v>
      </c>
      <c r="B519" s="15" t="s">
        <v>70</v>
      </c>
      <c r="C519" s="7" t="s">
        <v>19</v>
      </c>
      <c r="D519" s="7">
        <f>D508+D509*2</f>
        <v>5</v>
      </c>
      <c r="E519" s="12"/>
      <c r="F519" s="12"/>
      <c r="G519" s="10"/>
      <c r="H519" s="11"/>
    </row>
    <row r="520" spans="1:8" s="14" customFormat="1" ht="13.5">
      <c r="A520" s="7"/>
      <c r="B520" s="13" t="s">
        <v>45</v>
      </c>
      <c r="C520" s="7"/>
      <c r="D520" s="7" t="s">
        <v>36</v>
      </c>
      <c r="E520" s="12"/>
      <c r="F520" s="12"/>
      <c r="G520" s="10"/>
      <c r="H520" s="11"/>
    </row>
    <row r="521" spans="1:6" s="14" customFormat="1" ht="13.5">
      <c r="A521" s="7">
        <v>1</v>
      </c>
      <c r="B521" s="6" t="s">
        <v>12</v>
      </c>
      <c r="C521" s="7" t="s">
        <v>14</v>
      </c>
      <c r="D521" s="7">
        <v>135</v>
      </c>
      <c r="E521" s="7">
        <v>180</v>
      </c>
      <c r="F521" s="7" t="e">
        <f>#N/A</f>
        <v>#N/A</v>
      </c>
    </row>
    <row r="522" spans="1:6" s="14" customFormat="1" ht="13.5">
      <c r="A522" s="7">
        <v>2</v>
      </c>
      <c r="B522" s="6" t="s">
        <v>16</v>
      </c>
      <c r="C522" s="7" t="s">
        <v>14</v>
      </c>
      <c r="D522" s="7">
        <f>D510*25</f>
        <v>125</v>
      </c>
      <c r="E522" s="7"/>
      <c r="F522" s="7"/>
    </row>
    <row r="523" spans="1:6" s="14" customFormat="1" ht="13.5">
      <c r="A523" s="7"/>
      <c r="B523" s="13" t="s">
        <v>38</v>
      </c>
      <c r="C523" s="7"/>
      <c r="D523" s="7" t="s">
        <v>36</v>
      </c>
      <c r="E523" s="7"/>
      <c r="F523" s="7"/>
    </row>
    <row r="524" spans="1:6" s="14" customFormat="1" ht="13.5">
      <c r="A524" s="7">
        <v>1</v>
      </c>
      <c r="B524" s="6" t="s">
        <v>21</v>
      </c>
      <c r="C524" s="7" t="s">
        <v>3</v>
      </c>
      <c r="D524" s="7">
        <v>2</v>
      </c>
      <c r="E524" s="7">
        <v>150</v>
      </c>
      <c r="F524" s="7" t="e">
        <f>#N/A</f>
        <v>#N/A</v>
      </c>
    </row>
    <row r="525" spans="1:6" s="14" customFormat="1" ht="13.5">
      <c r="A525" s="7">
        <v>2</v>
      </c>
      <c r="B525" s="6" t="s">
        <v>22</v>
      </c>
      <c r="C525" s="7" t="s">
        <v>3</v>
      </c>
      <c r="D525" s="7">
        <v>2</v>
      </c>
      <c r="E525" s="7">
        <v>390</v>
      </c>
      <c r="F525" s="7" t="e">
        <f>#N/A</f>
        <v>#N/A</v>
      </c>
    </row>
    <row r="526" spans="1:6" s="14" customFormat="1" ht="13.5">
      <c r="A526" s="7">
        <v>3</v>
      </c>
      <c r="B526" s="6" t="s">
        <v>53</v>
      </c>
      <c r="C526" s="7" t="s">
        <v>3</v>
      </c>
      <c r="D526" s="7">
        <f>D510*2</f>
        <v>10</v>
      </c>
      <c r="E526" s="7">
        <v>85</v>
      </c>
      <c r="F526" s="7" t="e">
        <f>#N/A</f>
        <v>#N/A</v>
      </c>
    </row>
    <row r="527" spans="1:6" s="14" customFormat="1" ht="13.5">
      <c r="A527" s="7">
        <v>4</v>
      </c>
      <c r="B527" s="6" t="s">
        <v>54</v>
      </c>
      <c r="C527" s="7" t="s">
        <v>3</v>
      </c>
      <c r="D527" s="7">
        <f>D510*4+D512</f>
        <v>21</v>
      </c>
      <c r="E527" s="7">
        <v>130</v>
      </c>
      <c r="F527" s="7" t="e">
        <f>#N/A</f>
        <v>#N/A</v>
      </c>
    </row>
    <row r="528" spans="1:6" s="14" customFormat="1" ht="13.5">
      <c r="A528" s="7">
        <v>5</v>
      </c>
      <c r="B528" s="6" t="s">
        <v>55</v>
      </c>
      <c r="C528" s="7" t="s">
        <v>3</v>
      </c>
      <c r="D528" s="7">
        <v>4</v>
      </c>
      <c r="E528" s="7">
        <v>300</v>
      </c>
      <c r="F528" s="7" t="e">
        <f>#N/A</f>
        <v>#N/A</v>
      </c>
    </row>
    <row r="529" spans="1:6" s="14" customFormat="1" ht="13.5">
      <c r="A529" s="7">
        <v>6</v>
      </c>
      <c r="B529" s="15" t="s">
        <v>28</v>
      </c>
      <c r="C529" s="7" t="s">
        <v>3</v>
      </c>
      <c r="D529" s="7">
        <f>D512</f>
        <v>1</v>
      </c>
      <c r="E529" s="7"/>
      <c r="F529" s="7"/>
    </row>
    <row r="530" spans="1:6" s="14" customFormat="1" ht="13.5">
      <c r="A530" s="7">
        <v>7</v>
      </c>
      <c r="B530" s="6" t="s">
        <v>24</v>
      </c>
      <c r="C530" s="7" t="s">
        <v>3</v>
      </c>
      <c r="D530" s="7">
        <v>2</v>
      </c>
      <c r="E530" s="7">
        <v>450</v>
      </c>
      <c r="F530" s="7" t="e">
        <f>#N/A</f>
        <v>#N/A</v>
      </c>
    </row>
    <row r="531" spans="1:6" s="14" customFormat="1" ht="13.5">
      <c r="A531" s="7">
        <v>8</v>
      </c>
      <c r="B531" s="6" t="s">
        <v>39</v>
      </c>
      <c r="C531" s="7" t="s">
        <v>3</v>
      </c>
      <c r="D531" s="7">
        <v>8</v>
      </c>
      <c r="E531" s="16"/>
      <c r="F531" s="10"/>
    </row>
    <row r="532" spans="1:6" s="14" customFormat="1" ht="13.5">
      <c r="A532" s="7">
        <v>9</v>
      </c>
      <c r="B532" s="6" t="s">
        <v>29</v>
      </c>
      <c r="C532" s="7" t="s">
        <v>3</v>
      </c>
      <c r="D532" s="7">
        <v>8</v>
      </c>
      <c r="E532" s="16"/>
      <c r="F532" s="10"/>
    </row>
    <row r="533" spans="1:6" s="14" customFormat="1" ht="13.5">
      <c r="A533" s="7">
        <v>10</v>
      </c>
      <c r="B533" s="6" t="s">
        <v>48</v>
      </c>
      <c r="C533" s="7" t="s">
        <v>14</v>
      </c>
      <c r="D533" s="7">
        <f>(D521/45)*2</f>
        <v>6</v>
      </c>
      <c r="E533" s="16"/>
      <c r="F533" s="10"/>
    </row>
    <row r="534" spans="1:6" s="14" customFormat="1" ht="13.5">
      <c r="A534" s="7">
        <v>11</v>
      </c>
      <c r="B534" s="6" t="s">
        <v>43</v>
      </c>
      <c r="C534" s="7" t="s">
        <v>3</v>
      </c>
      <c r="D534" s="7">
        <f>D533</f>
        <v>6</v>
      </c>
      <c r="E534" s="16"/>
      <c r="F534" s="10"/>
    </row>
    <row r="535" spans="1:6" s="14" customFormat="1" ht="13.5">
      <c r="A535" s="7">
        <v>12</v>
      </c>
      <c r="B535" s="6" t="s">
        <v>44</v>
      </c>
      <c r="C535" s="7" t="s">
        <v>3</v>
      </c>
      <c r="D535" s="7">
        <v>30</v>
      </c>
      <c r="E535" s="16"/>
      <c r="F535" s="10"/>
    </row>
    <row r="536" spans="1:6" s="14" customFormat="1" ht="13.5">
      <c r="A536" s="7"/>
      <c r="B536" s="17" t="s">
        <v>46</v>
      </c>
      <c r="C536" s="7"/>
      <c r="D536" s="7" t="s">
        <v>36</v>
      </c>
      <c r="E536" s="16"/>
      <c r="F536" s="10"/>
    </row>
    <row r="537" spans="1:6" s="14" customFormat="1" ht="13.5">
      <c r="A537" s="7">
        <v>1</v>
      </c>
      <c r="B537" s="15" t="s">
        <v>27</v>
      </c>
      <c r="C537" s="7" t="s">
        <v>14</v>
      </c>
      <c r="D537" s="7">
        <f>8*D512</f>
        <v>8</v>
      </c>
      <c r="E537" s="27"/>
      <c r="F537" s="19" t="e">
        <f>SUM(F521:F530)</f>
        <v>#N/A</v>
      </c>
    </row>
    <row r="538" spans="1:6" s="14" customFormat="1" ht="13.5">
      <c r="A538" s="7">
        <v>2</v>
      </c>
      <c r="B538" s="6" t="s">
        <v>40</v>
      </c>
      <c r="C538" s="28" t="s">
        <v>3</v>
      </c>
      <c r="D538" s="28">
        <f>D532</f>
        <v>8</v>
      </c>
      <c r="E538" s="18"/>
      <c r="F538" s="19"/>
    </row>
    <row r="539" spans="1:6" s="14" customFormat="1" ht="13.5">
      <c r="A539" s="7"/>
      <c r="B539" s="17" t="s">
        <v>41</v>
      </c>
      <c r="C539" s="13"/>
      <c r="D539" s="20"/>
      <c r="E539" s="18"/>
      <c r="F539" s="19"/>
    </row>
    <row r="540" spans="1:6" s="14" customFormat="1" ht="13.5">
      <c r="A540" s="7">
        <v>1</v>
      </c>
      <c r="B540" s="21" t="s">
        <v>42</v>
      </c>
      <c r="C540" s="22" t="s">
        <v>13</v>
      </c>
      <c r="D540" s="22">
        <v>5</v>
      </c>
      <c r="E540" s="18"/>
      <c r="F540" s="19"/>
    </row>
    <row r="541" spans="1:6" s="14" customFormat="1" ht="13.5">
      <c r="A541" s="7">
        <v>2</v>
      </c>
      <c r="B541" s="15" t="s">
        <v>56</v>
      </c>
      <c r="C541" s="22" t="s">
        <v>13</v>
      </c>
      <c r="D541" s="22">
        <v>1</v>
      </c>
      <c r="E541" s="18"/>
      <c r="F541" s="19"/>
    </row>
    <row r="542" spans="1:6" s="14" customFormat="1" ht="13.5">
      <c r="A542" s="98"/>
      <c r="B542" s="198"/>
      <c r="C542" s="199"/>
      <c r="D542" s="199"/>
      <c r="E542" s="18"/>
      <c r="F542" s="19"/>
    </row>
    <row r="543" spans="1:8" s="14" customFormat="1" ht="13.5">
      <c r="A543" s="219" t="s">
        <v>974</v>
      </c>
      <c r="B543" s="219"/>
      <c r="C543" s="219"/>
      <c r="D543" s="219"/>
      <c r="E543" s="219"/>
      <c r="F543" s="219"/>
      <c r="G543" s="219"/>
      <c r="H543" s="219"/>
    </row>
    <row r="544" spans="1:8" s="14" customFormat="1" ht="13.5">
      <c r="A544" s="226" t="s">
        <v>0</v>
      </c>
      <c r="B544" s="226" t="s">
        <v>1</v>
      </c>
      <c r="C544" s="226" t="s">
        <v>2</v>
      </c>
      <c r="D544" s="226" t="s">
        <v>10</v>
      </c>
      <c r="E544" s="224" t="s">
        <v>6</v>
      </c>
      <c r="F544" s="224" t="s">
        <v>7</v>
      </c>
      <c r="G544" s="224" t="s">
        <v>8</v>
      </c>
      <c r="H544" s="224" t="s">
        <v>9</v>
      </c>
    </row>
    <row r="545" spans="1:8" s="14" customFormat="1" ht="13.5">
      <c r="A545" s="227"/>
      <c r="B545" s="227"/>
      <c r="C545" s="227"/>
      <c r="D545" s="227"/>
      <c r="E545" s="225"/>
      <c r="F545" s="225"/>
      <c r="G545" s="225"/>
      <c r="H545" s="225"/>
    </row>
    <row r="546" spans="1:8" s="14" customFormat="1" ht="13.5">
      <c r="A546" s="4">
        <v>1</v>
      </c>
      <c r="B546" s="5" t="s">
        <v>20</v>
      </c>
      <c r="C546" s="4" t="s">
        <v>5</v>
      </c>
      <c r="D546" s="4">
        <v>0.315</v>
      </c>
      <c r="E546" s="4"/>
      <c r="F546" s="4"/>
      <c r="G546" s="4"/>
      <c r="H546" s="4"/>
    </row>
    <row r="547" spans="1:8" s="14" customFormat="1" ht="13.5">
      <c r="A547" s="4">
        <v>2</v>
      </c>
      <c r="B547" s="5" t="s">
        <v>32</v>
      </c>
      <c r="C547" s="4" t="s">
        <v>3</v>
      </c>
      <c r="D547" s="4">
        <v>7</v>
      </c>
      <c r="E547" s="4"/>
      <c r="F547" s="4"/>
      <c r="G547" s="4"/>
      <c r="H547" s="4"/>
    </row>
    <row r="548" spans="1:8" s="14" customFormat="1" ht="13.5">
      <c r="A548" s="4">
        <v>3</v>
      </c>
      <c r="B548" s="24" t="s">
        <v>23</v>
      </c>
      <c r="C548" s="4" t="s">
        <v>3</v>
      </c>
      <c r="D548" s="4">
        <v>2</v>
      </c>
      <c r="E548" s="4"/>
      <c r="F548" s="4"/>
      <c r="G548" s="4"/>
      <c r="H548" s="4"/>
    </row>
    <row r="549" spans="1:8" s="14" customFormat="1" ht="13.5">
      <c r="A549" s="4">
        <v>4</v>
      </c>
      <c r="B549" s="5" t="s">
        <v>25</v>
      </c>
      <c r="C549" s="4" t="s">
        <v>3</v>
      </c>
      <c r="D549" s="4">
        <v>25</v>
      </c>
      <c r="E549" s="4"/>
      <c r="F549" s="4"/>
      <c r="G549" s="4"/>
      <c r="H549" s="4"/>
    </row>
    <row r="550" spans="1:8" s="14" customFormat="1" ht="13.5">
      <c r="A550" s="4">
        <v>6</v>
      </c>
      <c r="B550" s="6" t="s">
        <v>18</v>
      </c>
      <c r="C550" s="7" t="s">
        <v>4</v>
      </c>
      <c r="D550" s="7">
        <v>1.44</v>
      </c>
      <c r="E550" s="7"/>
      <c r="F550" s="4"/>
      <c r="G550" s="7"/>
      <c r="H550" s="4"/>
    </row>
    <row r="551" spans="1:8" s="14" customFormat="1" ht="13.5">
      <c r="A551" s="4">
        <v>7</v>
      </c>
      <c r="B551" s="6" t="s">
        <v>26</v>
      </c>
      <c r="C551" s="7" t="s">
        <v>3</v>
      </c>
      <c r="D551" s="7">
        <v>4</v>
      </c>
      <c r="E551" s="7"/>
      <c r="F551" s="4"/>
      <c r="G551" s="7"/>
      <c r="H551" s="4"/>
    </row>
    <row r="552" spans="1:8" s="14" customFormat="1" ht="13.5">
      <c r="A552" s="4">
        <v>8</v>
      </c>
      <c r="B552" s="6" t="s">
        <v>31</v>
      </c>
      <c r="C552" s="7" t="s">
        <v>19</v>
      </c>
      <c r="D552" s="7">
        <v>26</v>
      </c>
      <c r="E552" s="8"/>
      <c r="F552" s="9"/>
      <c r="G552" s="10"/>
      <c r="H552" s="10"/>
    </row>
    <row r="553" spans="1:8" s="14" customFormat="1" ht="13.5">
      <c r="A553" s="4">
        <v>9</v>
      </c>
      <c r="B553" s="6" t="s">
        <v>51</v>
      </c>
      <c r="C553" s="7" t="s">
        <v>4</v>
      </c>
      <c r="D553" s="7">
        <v>0.09</v>
      </c>
      <c r="E553" s="8"/>
      <c r="F553" s="9"/>
      <c r="G553" s="10"/>
      <c r="H553" s="10"/>
    </row>
    <row r="554" spans="1:8" s="14" customFormat="1" ht="13.5">
      <c r="A554" s="240" t="s">
        <v>11</v>
      </c>
      <c r="B554" s="240"/>
      <c r="C554" s="240"/>
      <c r="D554" s="240"/>
      <c r="E554" s="240"/>
      <c r="F554" s="240"/>
      <c r="G554" s="10"/>
      <c r="H554" s="11"/>
    </row>
    <row r="555" spans="1:8" s="14" customFormat="1" ht="13.5">
      <c r="A555" s="7"/>
      <c r="B555" s="17" t="s">
        <v>35</v>
      </c>
      <c r="C555" s="12"/>
      <c r="D555" s="12" t="s">
        <v>36</v>
      </c>
      <c r="E555" s="12"/>
      <c r="F555" s="12"/>
      <c r="G555" s="10"/>
      <c r="H555" s="11"/>
    </row>
    <row r="556" spans="1:8" s="14" customFormat="1" ht="13.5">
      <c r="A556" s="7">
        <v>1</v>
      </c>
      <c r="B556" s="15" t="s">
        <v>33</v>
      </c>
      <c r="C556" s="7" t="s">
        <v>19</v>
      </c>
      <c r="D556" s="7">
        <f>D547+D548*2</f>
        <v>11</v>
      </c>
      <c r="E556" s="12"/>
      <c r="F556" s="12"/>
      <c r="G556" s="10"/>
      <c r="H556" s="11"/>
    </row>
    <row r="557" spans="1:8" s="14" customFormat="1" ht="13.5">
      <c r="A557" s="7"/>
      <c r="B557" s="13" t="s">
        <v>37</v>
      </c>
      <c r="C557" s="7"/>
      <c r="D557" s="7" t="s">
        <v>36</v>
      </c>
      <c r="E557" s="12"/>
      <c r="F557" s="12"/>
      <c r="G557" s="10"/>
      <c r="H557" s="11"/>
    </row>
    <row r="558" spans="1:8" s="14" customFormat="1" ht="13.5">
      <c r="A558" s="7">
        <v>1</v>
      </c>
      <c r="B558" s="15" t="s">
        <v>34</v>
      </c>
      <c r="C558" s="7" t="s">
        <v>19</v>
      </c>
      <c r="D558" s="7">
        <f>D547+D548*2</f>
        <v>11</v>
      </c>
      <c r="E558" s="12"/>
      <c r="F558" s="12"/>
      <c r="G558" s="10"/>
      <c r="H558" s="11"/>
    </row>
    <row r="559" spans="1:8" s="14" customFormat="1" ht="13.5">
      <c r="A559" s="7"/>
      <c r="B559" s="13" t="s">
        <v>45</v>
      </c>
      <c r="C559" s="7"/>
      <c r="D559" s="7" t="s">
        <v>36</v>
      </c>
      <c r="E559" s="12"/>
      <c r="F559" s="12"/>
      <c r="G559" s="10"/>
      <c r="H559" s="11"/>
    </row>
    <row r="560" spans="1:6" s="14" customFormat="1" ht="13.5">
      <c r="A560" s="7">
        <v>1</v>
      </c>
      <c r="B560" s="6" t="s">
        <v>12</v>
      </c>
      <c r="C560" s="7" t="s">
        <v>14</v>
      </c>
      <c r="D560" s="7">
        <v>315</v>
      </c>
      <c r="E560" s="7">
        <v>180</v>
      </c>
      <c r="F560" s="7" t="e">
        <f>#N/A</f>
        <v>#N/A</v>
      </c>
    </row>
    <row r="561" spans="1:6" s="14" customFormat="1" ht="13.5">
      <c r="A561" s="7">
        <v>2</v>
      </c>
      <c r="B561" s="6" t="s">
        <v>16</v>
      </c>
      <c r="C561" s="7" t="s">
        <v>14</v>
      </c>
      <c r="D561" s="7">
        <f>D549*25</f>
        <v>625</v>
      </c>
      <c r="E561" s="7"/>
      <c r="F561" s="7"/>
    </row>
    <row r="562" spans="1:6" s="14" customFormat="1" ht="13.5">
      <c r="A562" s="7"/>
      <c r="B562" s="13" t="s">
        <v>38</v>
      </c>
      <c r="C562" s="7"/>
      <c r="D562" s="7" t="s">
        <v>36</v>
      </c>
      <c r="E562" s="7"/>
      <c r="F562" s="7"/>
    </row>
    <row r="563" spans="1:6" s="14" customFormat="1" ht="13.5">
      <c r="A563" s="7">
        <v>1</v>
      </c>
      <c r="B563" s="6" t="s">
        <v>21</v>
      </c>
      <c r="C563" s="7" t="s">
        <v>3</v>
      </c>
      <c r="D563" s="7">
        <v>2</v>
      </c>
      <c r="E563" s="7">
        <v>150</v>
      </c>
      <c r="F563" s="7" t="e">
        <f>#N/A</f>
        <v>#N/A</v>
      </c>
    </row>
    <row r="564" spans="1:6" s="14" customFormat="1" ht="13.5">
      <c r="A564" s="7">
        <v>2</v>
      </c>
      <c r="B564" s="6" t="s">
        <v>22</v>
      </c>
      <c r="C564" s="7" t="s">
        <v>3</v>
      </c>
      <c r="D564" s="7">
        <v>4</v>
      </c>
      <c r="E564" s="7">
        <v>390</v>
      </c>
      <c r="F564" s="7" t="e">
        <f>#N/A</f>
        <v>#N/A</v>
      </c>
    </row>
    <row r="565" spans="1:6" s="14" customFormat="1" ht="13.5">
      <c r="A565" s="7">
        <v>3</v>
      </c>
      <c r="B565" s="6" t="s">
        <v>53</v>
      </c>
      <c r="C565" s="7" t="s">
        <v>3</v>
      </c>
      <c r="D565" s="7">
        <f>D549*2</f>
        <v>50</v>
      </c>
      <c r="E565" s="7">
        <v>85</v>
      </c>
      <c r="F565" s="7" t="e">
        <f>#N/A</f>
        <v>#N/A</v>
      </c>
    </row>
    <row r="566" spans="1:6" s="14" customFormat="1" ht="13.5">
      <c r="A566" s="7">
        <v>4</v>
      </c>
      <c r="B566" s="6" t="s">
        <v>54</v>
      </c>
      <c r="C566" s="7" t="s">
        <v>3</v>
      </c>
      <c r="D566" s="7">
        <f>D549*4+D551</f>
        <v>104</v>
      </c>
      <c r="E566" s="7">
        <v>130</v>
      </c>
      <c r="F566" s="7" t="e">
        <f>#N/A</f>
        <v>#N/A</v>
      </c>
    </row>
    <row r="567" spans="1:6" s="14" customFormat="1" ht="13.5">
      <c r="A567" s="7">
        <v>5</v>
      </c>
      <c r="B567" s="6" t="s">
        <v>55</v>
      </c>
      <c r="C567" s="7" t="s">
        <v>3</v>
      </c>
      <c r="D567" s="7">
        <v>4</v>
      </c>
      <c r="E567" s="7">
        <v>300</v>
      </c>
      <c r="F567" s="7" t="e">
        <f>#N/A</f>
        <v>#N/A</v>
      </c>
    </row>
    <row r="568" spans="1:6" s="14" customFormat="1" ht="13.5">
      <c r="A568" s="7">
        <v>6</v>
      </c>
      <c r="B568" s="15" t="s">
        <v>28</v>
      </c>
      <c r="C568" s="7" t="s">
        <v>3</v>
      </c>
      <c r="D568" s="7">
        <f>D551</f>
        <v>4</v>
      </c>
      <c r="E568" s="7"/>
      <c r="F568" s="7"/>
    </row>
    <row r="569" spans="1:6" s="14" customFormat="1" ht="13.5">
      <c r="A569" s="7">
        <v>7</v>
      </c>
      <c r="B569" s="6" t="s">
        <v>24</v>
      </c>
      <c r="C569" s="7" t="s">
        <v>3</v>
      </c>
      <c r="D569" s="7">
        <v>7</v>
      </c>
      <c r="E569" s="7">
        <v>450</v>
      </c>
      <c r="F569" s="7" t="e">
        <f>#N/A</f>
        <v>#N/A</v>
      </c>
    </row>
    <row r="570" spans="1:6" s="14" customFormat="1" ht="13.5">
      <c r="A570" s="7">
        <v>8</v>
      </c>
      <c r="B570" s="6" t="s">
        <v>48</v>
      </c>
      <c r="C570" s="7" t="s">
        <v>14</v>
      </c>
      <c r="D570" s="7">
        <f>(D560/45)*2</f>
        <v>14</v>
      </c>
      <c r="E570" s="16"/>
      <c r="F570" s="10"/>
    </row>
    <row r="571" spans="1:6" s="14" customFormat="1" ht="13.5">
      <c r="A571" s="7">
        <v>9</v>
      </c>
      <c r="B571" s="6" t="s">
        <v>43</v>
      </c>
      <c r="C571" s="7" t="s">
        <v>3</v>
      </c>
      <c r="D571" s="7">
        <f>D570</f>
        <v>14</v>
      </c>
      <c r="E571" s="16"/>
      <c r="F571" s="10"/>
    </row>
    <row r="572" spans="1:6" s="14" customFormat="1" ht="13.5">
      <c r="A572" s="7">
        <v>10</v>
      </c>
      <c r="B572" s="6" t="s">
        <v>44</v>
      </c>
      <c r="C572" s="7" t="s">
        <v>3</v>
      </c>
      <c r="D572" s="7">
        <v>30</v>
      </c>
      <c r="E572" s="16"/>
      <c r="F572" s="10"/>
    </row>
    <row r="573" spans="1:6" s="14" customFormat="1" ht="13.5">
      <c r="A573" s="7"/>
      <c r="B573" s="17" t="s">
        <v>46</v>
      </c>
      <c r="C573" s="7"/>
      <c r="D573" s="7" t="s">
        <v>36</v>
      </c>
      <c r="E573" s="16"/>
      <c r="F573" s="10"/>
    </row>
    <row r="574" spans="1:6" s="14" customFormat="1" ht="13.5">
      <c r="A574" s="7">
        <v>1</v>
      </c>
      <c r="B574" s="15" t="s">
        <v>27</v>
      </c>
      <c r="C574" s="7" t="s">
        <v>14</v>
      </c>
      <c r="D574" s="7">
        <f>8*D551</f>
        <v>32</v>
      </c>
      <c r="E574" s="27"/>
      <c r="F574" s="19" t="e">
        <f>SUM(F560:F569)</f>
        <v>#N/A</v>
      </c>
    </row>
    <row r="575" spans="1:6" s="14" customFormat="1" ht="13.5">
      <c r="A575" s="7">
        <v>2</v>
      </c>
      <c r="B575" s="15" t="s">
        <v>96</v>
      </c>
      <c r="C575" s="7" t="s">
        <v>13</v>
      </c>
      <c r="D575" s="7">
        <f>8*D556</f>
        <v>88</v>
      </c>
      <c r="E575" s="18"/>
      <c r="F575" s="19"/>
    </row>
    <row r="576" spans="1:6" s="14" customFormat="1" ht="13.5">
      <c r="A576" s="7"/>
      <c r="B576" s="17" t="s">
        <v>41</v>
      </c>
      <c r="C576" s="13"/>
      <c r="D576" s="20"/>
      <c r="E576" s="18"/>
      <c r="F576" s="19"/>
    </row>
    <row r="577" spans="1:6" s="14" customFormat="1" ht="13.5">
      <c r="A577" s="7">
        <v>1</v>
      </c>
      <c r="B577" s="21" t="s">
        <v>42</v>
      </c>
      <c r="C577" s="22" t="s">
        <v>13</v>
      </c>
      <c r="D577" s="22">
        <v>5</v>
      </c>
      <c r="E577" s="18"/>
      <c r="F577" s="19"/>
    </row>
    <row r="578" spans="1:6" s="14" customFormat="1" ht="13.5">
      <c r="A578" s="7">
        <v>2</v>
      </c>
      <c r="B578" s="15" t="s">
        <v>56</v>
      </c>
      <c r="C578" s="22" t="s">
        <v>13</v>
      </c>
      <c r="D578" s="22">
        <v>1</v>
      </c>
      <c r="E578" s="18"/>
      <c r="F578" s="19"/>
    </row>
    <row r="579" spans="1:6" s="14" customFormat="1" ht="13.5">
      <c r="A579" s="98"/>
      <c r="B579" s="198"/>
      <c r="C579" s="199"/>
      <c r="D579" s="199"/>
      <c r="E579" s="18"/>
      <c r="F579" s="19"/>
    </row>
    <row r="580" spans="1:8" s="14" customFormat="1" ht="13.5">
      <c r="A580" s="219" t="s">
        <v>975</v>
      </c>
      <c r="B580" s="219"/>
      <c r="C580" s="219"/>
      <c r="D580" s="219"/>
      <c r="E580" s="219"/>
      <c r="F580" s="219"/>
      <c r="G580" s="219"/>
      <c r="H580" s="219"/>
    </row>
    <row r="581" spans="1:8" s="14" customFormat="1" ht="13.5">
      <c r="A581" s="226" t="s">
        <v>0</v>
      </c>
      <c r="B581" s="226" t="s">
        <v>1</v>
      </c>
      <c r="C581" s="226" t="s">
        <v>2</v>
      </c>
      <c r="D581" s="226" t="s">
        <v>10</v>
      </c>
      <c r="E581" s="224" t="s">
        <v>6</v>
      </c>
      <c r="F581" s="224" t="s">
        <v>7</v>
      </c>
      <c r="G581" s="224" t="s">
        <v>8</v>
      </c>
      <c r="H581" s="224" t="s">
        <v>9</v>
      </c>
    </row>
    <row r="582" spans="1:8" s="14" customFormat="1" ht="13.5">
      <c r="A582" s="227"/>
      <c r="B582" s="227"/>
      <c r="C582" s="227"/>
      <c r="D582" s="227"/>
      <c r="E582" s="225"/>
      <c r="F582" s="225"/>
      <c r="G582" s="225"/>
      <c r="H582" s="225"/>
    </row>
    <row r="583" spans="1:8" s="14" customFormat="1" ht="13.5">
      <c r="A583" s="4">
        <v>1</v>
      </c>
      <c r="B583" s="5" t="s">
        <v>20</v>
      </c>
      <c r="C583" s="4" t="s">
        <v>5</v>
      </c>
      <c r="D583" s="4">
        <v>0.225</v>
      </c>
      <c r="E583" s="4"/>
      <c r="F583" s="4"/>
      <c r="G583" s="4"/>
      <c r="H583" s="4"/>
    </row>
    <row r="584" spans="1:8" s="14" customFormat="1" ht="13.5">
      <c r="A584" s="4">
        <v>2</v>
      </c>
      <c r="B584" s="5" t="s">
        <v>32</v>
      </c>
      <c r="C584" s="4" t="s">
        <v>3</v>
      </c>
      <c r="D584" s="4">
        <v>8</v>
      </c>
      <c r="E584" s="4"/>
      <c r="F584" s="4"/>
      <c r="G584" s="4"/>
      <c r="H584" s="4"/>
    </row>
    <row r="585" spans="1:8" s="14" customFormat="1" ht="13.5">
      <c r="A585" s="4">
        <v>3</v>
      </c>
      <c r="B585" s="24" t="s">
        <v>23</v>
      </c>
      <c r="C585" s="4" t="s">
        <v>3</v>
      </c>
      <c r="D585" s="4">
        <v>1</v>
      </c>
      <c r="E585" s="4"/>
      <c r="F585" s="4"/>
      <c r="G585" s="4"/>
      <c r="H585" s="4"/>
    </row>
    <row r="586" spans="1:8" s="14" customFormat="1" ht="13.5">
      <c r="A586" s="4">
        <v>4</v>
      </c>
      <c r="B586" s="5" t="s">
        <v>25</v>
      </c>
      <c r="C586" s="4" t="s">
        <v>3</v>
      </c>
      <c r="D586" s="4">
        <v>16</v>
      </c>
      <c r="E586" s="4"/>
      <c r="F586" s="4"/>
      <c r="G586" s="4"/>
      <c r="H586" s="4"/>
    </row>
    <row r="587" spans="1:8" s="14" customFormat="1" ht="13.5">
      <c r="A587" s="4">
        <v>5</v>
      </c>
      <c r="B587" s="5" t="s">
        <v>63</v>
      </c>
      <c r="C587" s="4" t="s">
        <v>3</v>
      </c>
      <c r="D587" s="4">
        <v>5</v>
      </c>
      <c r="E587" s="4"/>
      <c r="F587" s="4"/>
      <c r="G587" s="4"/>
      <c r="H587" s="4"/>
    </row>
    <row r="588" spans="1:8" s="14" customFormat="1" ht="13.5">
      <c r="A588" s="4">
        <v>6</v>
      </c>
      <c r="B588" s="6" t="s">
        <v>18</v>
      </c>
      <c r="C588" s="7" t="s">
        <v>4</v>
      </c>
      <c r="D588" s="7">
        <v>0.36</v>
      </c>
      <c r="E588" s="7">
        <v>267.09</v>
      </c>
      <c r="F588" s="4">
        <f>E588*D588</f>
        <v>96.15239999999999</v>
      </c>
      <c r="G588" s="7">
        <v>1.42</v>
      </c>
      <c r="H588" s="4">
        <f>G588*D588</f>
        <v>0.5112</v>
      </c>
    </row>
    <row r="589" spans="1:8" s="14" customFormat="1" ht="13.5">
      <c r="A589" s="4">
        <v>7</v>
      </c>
      <c r="B589" s="6" t="s">
        <v>26</v>
      </c>
      <c r="C589" s="7" t="s">
        <v>3</v>
      </c>
      <c r="D589" s="7">
        <v>1</v>
      </c>
      <c r="E589" s="7"/>
      <c r="F589" s="4"/>
      <c r="G589" s="7"/>
      <c r="H589" s="4"/>
    </row>
    <row r="590" spans="1:8" s="14" customFormat="1" ht="13.5">
      <c r="A590" s="4">
        <v>8</v>
      </c>
      <c r="B590" s="6" t="s">
        <v>31</v>
      </c>
      <c r="C590" s="7" t="s">
        <v>19</v>
      </c>
      <c r="D590" s="7">
        <v>19</v>
      </c>
      <c r="E590" s="8"/>
      <c r="F590" s="9"/>
      <c r="G590" s="10"/>
      <c r="H590" s="10"/>
    </row>
    <row r="591" spans="1:8" s="14" customFormat="1" ht="13.5">
      <c r="A591" s="4">
        <v>9</v>
      </c>
      <c r="B591" s="6" t="s">
        <v>49</v>
      </c>
      <c r="C591" s="7" t="s">
        <v>4</v>
      </c>
      <c r="D591" s="7">
        <v>0.36</v>
      </c>
      <c r="E591" s="8"/>
      <c r="F591" s="9"/>
      <c r="G591" s="10"/>
      <c r="H591" s="10"/>
    </row>
    <row r="592" spans="1:8" s="14" customFormat="1" ht="13.5">
      <c r="A592" s="4">
        <v>10</v>
      </c>
      <c r="B592" s="6" t="s">
        <v>61</v>
      </c>
      <c r="C592" s="7" t="s">
        <v>4</v>
      </c>
      <c r="D592" s="7">
        <v>0.09</v>
      </c>
      <c r="E592" s="8"/>
      <c r="F592" s="9"/>
      <c r="G592" s="10"/>
      <c r="H592" s="10"/>
    </row>
    <row r="593" spans="1:8" s="14" customFormat="1" ht="13.5">
      <c r="A593" s="240" t="s">
        <v>11</v>
      </c>
      <c r="B593" s="240"/>
      <c r="C593" s="240"/>
      <c r="D593" s="240"/>
      <c r="E593" s="240"/>
      <c r="F593" s="240"/>
      <c r="G593" s="10"/>
      <c r="H593" s="11"/>
    </row>
    <row r="594" spans="1:8" s="14" customFormat="1" ht="13.5">
      <c r="A594" s="7"/>
      <c r="B594" s="17" t="s">
        <v>35</v>
      </c>
      <c r="C594" s="12"/>
      <c r="D594" s="12" t="s">
        <v>36</v>
      </c>
      <c r="E594" s="12"/>
      <c r="F594" s="12"/>
      <c r="G594" s="10"/>
      <c r="H594" s="11"/>
    </row>
    <row r="595" spans="1:8" s="14" customFormat="1" ht="13.5">
      <c r="A595" s="7">
        <v>1</v>
      </c>
      <c r="B595" s="15" t="s">
        <v>33</v>
      </c>
      <c r="C595" s="7" t="s">
        <v>19</v>
      </c>
      <c r="D595" s="7">
        <f>SUM(D584+(D585*2))</f>
        <v>10</v>
      </c>
      <c r="E595" s="12"/>
      <c r="F595" s="12"/>
      <c r="G595" s="10"/>
      <c r="H595" s="11"/>
    </row>
    <row r="596" spans="1:8" s="14" customFormat="1" ht="13.5">
      <c r="A596" s="7"/>
      <c r="B596" s="13" t="s">
        <v>37</v>
      </c>
      <c r="C596" s="7"/>
      <c r="D596" s="7" t="s">
        <v>36</v>
      </c>
      <c r="E596" s="12"/>
      <c r="F596" s="12"/>
      <c r="G596" s="10"/>
      <c r="H596" s="11"/>
    </row>
    <row r="597" spans="1:8" s="14" customFormat="1" ht="13.5">
      <c r="A597" s="7">
        <v>1</v>
      </c>
      <c r="B597" s="15" t="s">
        <v>34</v>
      </c>
      <c r="C597" s="7" t="s">
        <v>19</v>
      </c>
      <c r="D597" s="7">
        <f>D595</f>
        <v>10</v>
      </c>
      <c r="E597" s="12"/>
      <c r="F597" s="12"/>
      <c r="G597" s="10"/>
      <c r="H597" s="11"/>
    </row>
    <row r="598" spans="1:8" s="14" customFormat="1" ht="13.5">
      <c r="A598" s="7"/>
      <c r="B598" s="13" t="s">
        <v>45</v>
      </c>
      <c r="C598" s="7"/>
      <c r="D598" s="7" t="s">
        <v>36</v>
      </c>
      <c r="E598" s="12"/>
      <c r="F598" s="12"/>
      <c r="G598" s="10"/>
      <c r="H598" s="11"/>
    </row>
    <row r="599" spans="1:6" s="14" customFormat="1" ht="13.5">
      <c r="A599" s="7">
        <v>1</v>
      </c>
      <c r="B599" s="6" t="s">
        <v>12</v>
      </c>
      <c r="C599" s="7" t="s">
        <v>14</v>
      </c>
      <c r="D599" s="7">
        <v>225</v>
      </c>
      <c r="E599" s="7">
        <v>180</v>
      </c>
      <c r="F599" s="7" t="e">
        <f>#N/A</f>
        <v>#N/A</v>
      </c>
    </row>
    <row r="600" spans="1:6" s="14" customFormat="1" ht="13.5">
      <c r="A600" s="7">
        <v>2</v>
      </c>
      <c r="B600" s="6" t="s">
        <v>16</v>
      </c>
      <c r="C600" s="7" t="s">
        <v>14</v>
      </c>
      <c r="D600" s="7">
        <f>D586*25+D587*30</f>
        <v>550</v>
      </c>
      <c r="E600" s="7"/>
      <c r="F600" s="7"/>
    </row>
    <row r="601" spans="1:6" s="14" customFormat="1" ht="13.5">
      <c r="A601" s="7"/>
      <c r="B601" s="13" t="s">
        <v>38</v>
      </c>
      <c r="C601" s="7"/>
      <c r="D601" s="7" t="s">
        <v>36</v>
      </c>
      <c r="E601" s="7"/>
      <c r="F601" s="7"/>
    </row>
    <row r="602" spans="1:6" s="14" customFormat="1" ht="13.5">
      <c r="A602" s="7">
        <v>1</v>
      </c>
      <c r="B602" s="6" t="s">
        <v>21</v>
      </c>
      <c r="C602" s="7" t="s">
        <v>3</v>
      </c>
      <c r="D602" s="7">
        <v>2</v>
      </c>
      <c r="E602" s="7">
        <v>150</v>
      </c>
      <c r="F602" s="7" t="e">
        <f>#N/A</f>
        <v>#N/A</v>
      </c>
    </row>
    <row r="603" spans="1:6" s="14" customFormat="1" ht="13.5">
      <c r="A603" s="7">
        <v>2</v>
      </c>
      <c r="B603" s="6" t="s">
        <v>22</v>
      </c>
      <c r="C603" s="7" t="s">
        <v>3</v>
      </c>
      <c r="D603" s="7">
        <v>2</v>
      </c>
      <c r="E603" s="7">
        <v>390</v>
      </c>
      <c r="F603" s="7" t="e">
        <f>#N/A</f>
        <v>#N/A</v>
      </c>
    </row>
    <row r="604" spans="1:6" s="14" customFormat="1" ht="13.5">
      <c r="A604" s="7">
        <v>3</v>
      </c>
      <c r="B604" s="6" t="s">
        <v>53</v>
      </c>
      <c r="C604" s="7" t="s">
        <v>3</v>
      </c>
      <c r="D604" s="7">
        <f>D586*2+D587*2</f>
        <v>42</v>
      </c>
      <c r="E604" s="7">
        <v>85</v>
      </c>
      <c r="F604" s="7" t="e">
        <f>#N/A</f>
        <v>#N/A</v>
      </c>
    </row>
    <row r="605" spans="1:6" s="14" customFormat="1" ht="13.5">
      <c r="A605" s="7">
        <v>4</v>
      </c>
      <c r="B605" s="6" t="s">
        <v>54</v>
      </c>
      <c r="C605" s="7" t="s">
        <v>3</v>
      </c>
      <c r="D605" s="7">
        <f>D586*4+D589+D587*2</f>
        <v>75</v>
      </c>
      <c r="E605" s="7">
        <v>130</v>
      </c>
      <c r="F605" s="7" t="e">
        <f>#N/A</f>
        <v>#N/A</v>
      </c>
    </row>
    <row r="606" spans="1:6" s="14" customFormat="1" ht="13.5">
      <c r="A606" s="7">
        <v>5</v>
      </c>
      <c r="B606" s="6" t="s">
        <v>55</v>
      </c>
      <c r="C606" s="7" t="s">
        <v>3</v>
      </c>
      <c r="D606" s="7">
        <v>4</v>
      </c>
      <c r="E606" s="7">
        <v>300</v>
      </c>
      <c r="F606" s="7" t="e">
        <f>#N/A</f>
        <v>#N/A</v>
      </c>
    </row>
    <row r="607" spans="1:6" s="14" customFormat="1" ht="13.5">
      <c r="A607" s="7">
        <v>6</v>
      </c>
      <c r="B607" s="15" t="s">
        <v>28</v>
      </c>
      <c r="C607" s="7" t="s">
        <v>3</v>
      </c>
      <c r="D607" s="7">
        <f>D589</f>
        <v>1</v>
      </c>
      <c r="E607" s="7"/>
      <c r="F607" s="7"/>
    </row>
    <row r="608" spans="1:6" s="14" customFormat="1" ht="13.5">
      <c r="A608" s="7">
        <v>7</v>
      </c>
      <c r="B608" s="6" t="s">
        <v>24</v>
      </c>
      <c r="C608" s="7" t="s">
        <v>3</v>
      </c>
      <c r="D608" s="7">
        <v>3</v>
      </c>
      <c r="E608" s="7">
        <v>450</v>
      </c>
      <c r="F608" s="7" t="e">
        <f>#N/A</f>
        <v>#N/A</v>
      </c>
    </row>
    <row r="609" spans="1:6" s="14" customFormat="1" ht="13.5">
      <c r="A609" s="7">
        <v>8</v>
      </c>
      <c r="B609" s="6" t="s">
        <v>39</v>
      </c>
      <c r="C609" s="7" t="s">
        <v>3</v>
      </c>
      <c r="D609" s="7">
        <v>2</v>
      </c>
      <c r="E609" s="16"/>
      <c r="F609" s="10"/>
    </row>
    <row r="610" spans="1:6" s="14" customFormat="1" ht="13.5">
      <c r="A610" s="7">
        <v>9</v>
      </c>
      <c r="B610" s="6" t="s">
        <v>29</v>
      </c>
      <c r="C610" s="7" t="s">
        <v>3</v>
      </c>
      <c r="D610" s="7">
        <v>2</v>
      </c>
      <c r="E610" s="16"/>
      <c r="F610" s="10"/>
    </row>
    <row r="611" spans="1:6" s="14" customFormat="1" ht="13.5">
      <c r="A611" s="7">
        <v>10</v>
      </c>
      <c r="B611" s="6" t="s">
        <v>48</v>
      </c>
      <c r="C611" s="7" t="s">
        <v>14</v>
      </c>
      <c r="D611" s="7">
        <f>(D599/45)*2</f>
        <v>10</v>
      </c>
      <c r="E611" s="16"/>
      <c r="F611" s="10"/>
    </row>
    <row r="612" spans="1:6" s="14" customFormat="1" ht="13.5">
      <c r="A612" s="7">
        <v>11</v>
      </c>
      <c r="B612" s="6" t="s">
        <v>43</v>
      </c>
      <c r="C612" s="7" t="s">
        <v>3</v>
      </c>
      <c r="D612" s="7">
        <f>D611</f>
        <v>10</v>
      </c>
      <c r="E612" s="16"/>
      <c r="F612" s="10"/>
    </row>
    <row r="613" spans="1:6" s="14" customFormat="1" ht="13.5">
      <c r="A613" s="7">
        <v>12</v>
      </c>
      <c r="B613" s="6" t="s">
        <v>44</v>
      </c>
      <c r="C613" s="7" t="s">
        <v>3</v>
      </c>
      <c r="D613" s="7">
        <v>30</v>
      </c>
      <c r="E613" s="16"/>
      <c r="F613" s="10"/>
    </row>
    <row r="614" spans="1:6" s="14" customFormat="1" ht="13.5">
      <c r="A614" s="7"/>
      <c r="B614" s="17" t="s">
        <v>46</v>
      </c>
      <c r="C614" s="7"/>
      <c r="D614" s="7" t="s">
        <v>36</v>
      </c>
      <c r="E614" s="16"/>
      <c r="F614" s="10"/>
    </row>
    <row r="615" spans="1:6" s="14" customFormat="1" ht="13.5">
      <c r="A615" s="7">
        <v>1</v>
      </c>
      <c r="B615" s="15" t="s">
        <v>27</v>
      </c>
      <c r="C615" s="7" t="s">
        <v>14</v>
      </c>
      <c r="D615" s="7">
        <f>8*1</f>
        <v>8</v>
      </c>
      <c r="E615" s="27"/>
      <c r="F615" s="19" t="e">
        <f>SUM(F599:F608)</f>
        <v>#N/A</v>
      </c>
    </row>
    <row r="616" spans="1:6" s="14" customFormat="1" ht="13.5">
      <c r="A616" s="7">
        <v>2</v>
      </c>
      <c r="B616" s="15" t="s">
        <v>96</v>
      </c>
      <c r="C616" s="7" t="s">
        <v>13</v>
      </c>
      <c r="D616" s="7">
        <f>8*D595</f>
        <v>80</v>
      </c>
      <c r="E616" s="18"/>
      <c r="F616" s="19"/>
    </row>
    <row r="617" spans="1:6" s="14" customFormat="1" ht="13.5">
      <c r="A617" s="7">
        <v>3</v>
      </c>
      <c r="B617" s="6" t="s">
        <v>40</v>
      </c>
      <c r="C617" s="28" t="s">
        <v>3</v>
      </c>
      <c r="D617" s="28">
        <f>D610</f>
        <v>2</v>
      </c>
      <c r="E617" s="18"/>
      <c r="F617" s="19"/>
    </row>
    <row r="618" spans="1:6" s="14" customFormat="1" ht="13.5">
      <c r="A618" s="7"/>
      <c r="B618" s="17" t="s">
        <v>41</v>
      </c>
      <c r="C618" s="13"/>
      <c r="D618" s="20"/>
      <c r="E618" s="18"/>
      <c r="F618" s="19"/>
    </row>
    <row r="619" spans="1:6" s="14" customFormat="1" ht="13.5">
      <c r="A619" s="7">
        <v>1</v>
      </c>
      <c r="B619" s="21" t="s">
        <v>42</v>
      </c>
      <c r="C619" s="22" t="s">
        <v>13</v>
      </c>
      <c r="D619" s="22">
        <v>5</v>
      </c>
      <c r="E619" s="18"/>
      <c r="F619" s="19"/>
    </row>
    <row r="620" spans="1:6" s="14" customFormat="1" ht="13.5">
      <c r="A620" s="7">
        <v>2</v>
      </c>
      <c r="B620" s="15" t="s">
        <v>56</v>
      </c>
      <c r="C620" s="22" t="s">
        <v>13</v>
      </c>
      <c r="D620" s="22">
        <v>1</v>
      </c>
      <c r="E620" s="18"/>
      <c r="F620" s="19"/>
    </row>
    <row r="621" spans="1:6" s="14" customFormat="1" ht="13.5">
      <c r="A621" s="98"/>
      <c r="B621" s="198"/>
      <c r="C621" s="199"/>
      <c r="D621" s="199"/>
      <c r="E621" s="18"/>
      <c r="F621" s="19"/>
    </row>
    <row r="622" spans="1:8" s="14" customFormat="1" ht="13.5">
      <c r="A622" s="219" t="s">
        <v>976</v>
      </c>
      <c r="B622" s="219"/>
      <c r="C622" s="219"/>
      <c r="D622" s="219"/>
      <c r="E622" s="219"/>
      <c r="F622" s="219"/>
      <c r="G622" s="219"/>
      <c r="H622" s="219"/>
    </row>
    <row r="623" spans="1:8" s="14" customFormat="1" ht="13.5">
      <c r="A623" s="226" t="s">
        <v>0</v>
      </c>
      <c r="B623" s="226" t="s">
        <v>1</v>
      </c>
      <c r="C623" s="226" t="s">
        <v>2</v>
      </c>
      <c r="D623" s="226" t="s">
        <v>10</v>
      </c>
      <c r="E623" s="224" t="s">
        <v>6</v>
      </c>
      <c r="F623" s="224" t="s">
        <v>7</v>
      </c>
      <c r="G623" s="224" t="s">
        <v>8</v>
      </c>
      <c r="H623" s="224" t="s">
        <v>9</v>
      </c>
    </row>
    <row r="624" spans="1:8" s="14" customFormat="1" ht="13.5">
      <c r="A624" s="227"/>
      <c r="B624" s="227"/>
      <c r="C624" s="227"/>
      <c r="D624" s="227"/>
      <c r="E624" s="225"/>
      <c r="F624" s="225"/>
      <c r="G624" s="225"/>
      <c r="H624" s="225"/>
    </row>
    <row r="625" spans="1:8" s="14" customFormat="1" ht="13.5">
      <c r="A625" s="4">
        <v>1</v>
      </c>
      <c r="B625" s="5" t="s">
        <v>20</v>
      </c>
      <c r="C625" s="4" t="s">
        <v>5</v>
      </c>
      <c r="D625" s="4">
        <v>0.18</v>
      </c>
      <c r="E625" s="4"/>
      <c r="F625" s="4"/>
      <c r="G625" s="4"/>
      <c r="H625" s="4"/>
    </row>
    <row r="626" spans="1:8" s="14" customFormat="1" ht="13.5">
      <c r="A626" s="4">
        <v>2</v>
      </c>
      <c r="B626" s="5" t="s">
        <v>77</v>
      </c>
      <c r="C626" s="4" t="s">
        <v>5</v>
      </c>
      <c r="D626" s="4">
        <v>0.09</v>
      </c>
      <c r="E626" s="4"/>
      <c r="F626" s="4"/>
      <c r="G626" s="4"/>
      <c r="H626" s="4"/>
    </row>
    <row r="627" spans="1:8" s="14" customFormat="1" ht="13.5">
      <c r="A627" s="4">
        <v>3</v>
      </c>
      <c r="B627" s="5" t="s">
        <v>32</v>
      </c>
      <c r="C627" s="4" t="s">
        <v>3</v>
      </c>
      <c r="D627" s="4">
        <v>2</v>
      </c>
      <c r="E627" s="4"/>
      <c r="F627" s="4"/>
      <c r="G627" s="4"/>
      <c r="H627" s="4"/>
    </row>
    <row r="628" spans="1:8" s="14" customFormat="1" ht="13.5">
      <c r="A628" s="4">
        <v>4</v>
      </c>
      <c r="B628" s="24" t="s">
        <v>23</v>
      </c>
      <c r="C628" s="4" t="s">
        <v>3</v>
      </c>
      <c r="D628" s="4">
        <v>2</v>
      </c>
      <c r="E628" s="4"/>
      <c r="F628" s="4"/>
      <c r="G628" s="4"/>
      <c r="H628" s="4"/>
    </row>
    <row r="629" spans="1:8" s="14" customFormat="1" ht="13.5">
      <c r="A629" s="4">
        <v>5</v>
      </c>
      <c r="B629" s="5" t="s">
        <v>25</v>
      </c>
      <c r="C629" s="4" t="s">
        <v>3</v>
      </c>
      <c r="D629" s="4">
        <v>9</v>
      </c>
      <c r="E629" s="4"/>
      <c r="F629" s="4"/>
      <c r="G629" s="4"/>
      <c r="H629" s="4"/>
    </row>
    <row r="630" spans="1:8" s="14" customFormat="1" ht="13.5">
      <c r="A630" s="4">
        <v>6</v>
      </c>
      <c r="B630" s="5" t="s">
        <v>63</v>
      </c>
      <c r="C630" s="4" t="s">
        <v>3</v>
      </c>
      <c r="D630" s="4">
        <v>3</v>
      </c>
      <c r="E630" s="4"/>
      <c r="F630" s="4"/>
      <c r="G630" s="4"/>
      <c r="H630" s="4"/>
    </row>
    <row r="631" spans="1:8" s="14" customFormat="1" ht="13.5">
      <c r="A631" s="4">
        <v>7</v>
      </c>
      <c r="B631" s="6" t="s">
        <v>17</v>
      </c>
      <c r="C631" s="7" t="s">
        <v>4</v>
      </c>
      <c r="D631" s="7">
        <v>0.72</v>
      </c>
      <c r="E631" s="4"/>
      <c r="F631" s="4"/>
      <c r="G631" s="4"/>
      <c r="H631" s="4"/>
    </row>
    <row r="632" spans="1:8" s="14" customFormat="1" ht="13.5">
      <c r="A632" s="4">
        <v>8</v>
      </c>
      <c r="B632" s="6" t="s">
        <v>18</v>
      </c>
      <c r="C632" s="7" t="s">
        <v>4</v>
      </c>
      <c r="D632" s="7">
        <v>0.405</v>
      </c>
      <c r="E632" s="7">
        <v>267.09</v>
      </c>
      <c r="F632" s="4">
        <f>E632*D632</f>
        <v>108.17145</v>
      </c>
      <c r="G632" s="7">
        <v>1.42</v>
      </c>
      <c r="H632" s="4">
        <f>G632*D632</f>
        <v>0.5751000000000001</v>
      </c>
    </row>
    <row r="633" spans="1:8" s="14" customFormat="1" ht="13.5">
      <c r="A633" s="4">
        <v>9</v>
      </c>
      <c r="B633" s="6" t="s">
        <v>26</v>
      </c>
      <c r="C633" s="7" t="s">
        <v>3</v>
      </c>
      <c r="D633" s="7">
        <v>2</v>
      </c>
      <c r="E633" s="7"/>
      <c r="F633" s="4"/>
      <c r="G633" s="7"/>
      <c r="H633" s="4"/>
    </row>
    <row r="634" spans="1:8" s="14" customFormat="1" ht="13.5">
      <c r="A634" s="4">
        <v>10</v>
      </c>
      <c r="B634" s="6" t="s">
        <v>31</v>
      </c>
      <c r="C634" s="7" t="s">
        <v>19</v>
      </c>
      <c r="D634" s="7">
        <v>21</v>
      </c>
      <c r="E634" s="8"/>
      <c r="F634" s="9"/>
      <c r="G634" s="10"/>
      <c r="H634" s="10"/>
    </row>
    <row r="635" spans="1:8" s="14" customFormat="1" ht="13.5">
      <c r="A635" s="4">
        <v>11</v>
      </c>
      <c r="B635" s="6" t="s">
        <v>49</v>
      </c>
      <c r="C635" s="7" t="s">
        <v>4</v>
      </c>
      <c r="D635" s="7">
        <v>0.72</v>
      </c>
      <c r="E635" s="8"/>
      <c r="F635" s="9"/>
      <c r="G635" s="10"/>
      <c r="H635" s="10"/>
    </row>
    <row r="636" spans="1:8" s="14" customFormat="1" ht="13.5">
      <c r="A636" s="4">
        <v>12</v>
      </c>
      <c r="B636" s="6" t="s">
        <v>61</v>
      </c>
      <c r="C636" s="7" t="s">
        <v>4</v>
      </c>
      <c r="D636" s="7">
        <v>0.18</v>
      </c>
      <c r="E636" s="8"/>
      <c r="F636" s="9"/>
      <c r="G636" s="10"/>
      <c r="H636" s="10"/>
    </row>
    <row r="637" spans="1:8" s="14" customFormat="1" ht="13.5">
      <c r="A637" s="4">
        <v>13</v>
      </c>
      <c r="B637" s="6" t="s">
        <v>51</v>
      </c>
      <c r="C637" s="7" t="s">
        <v>4</v>
      </c>
      <c r="D637" s="7">
        <v>0.09</v>
      </c>
      <c r="E637" s="8"/>
      <c r="F637" s="9"/>
      <c r="G637" s="10"/>
      <c r="H637" s="10"/>
    </row>
    <row r="638" spans="1:8" s="14" customFormat="1" ht="13.5">
      <c r="A638" s="240" t="s">
        <v>11</v>
      </c>
      <c r="B638" s="240"/>
      <c r="C638" s="240"/>
      <c r="D638" s="240"/>
      <c r="E638" s="240"/>
      <c r="F638" s="240"/>
      <c r="G638" s="10"/>
      <c r="H638" s="11"/>
    </row>
    <row r="639" spans="1:8" s="14" customFormat="1" ht="13.5">
      <c r="A639" s="7"/>
      <c r="B639" s="17" t="s">
        <v>35</v>
      </c>
      <c r="C639" s="12"/>
      <c r="D639" s="12" t="s">
        <v>36</v>
      </c>
      <c r="E639" s="12"/>
      <c r="F639" s="12"/>
      <c r="G639" s="10"/>
      <c r="H639" s="11"/>
    </row>
    <row r="640" spans="1:8" s="14" customFormat="1" ht="13.5">
      <c r="A640" s="7">
        <v>1</v>
      </c>
      <c r="B640" s="15" t="s">
        <v>33</v>
      </c>
      <c r="C640" s="7" t="s">
        <v>19</v>
      </c>
      <c r="D640" s="7">
        <f>SUM(D627+(D628*2))</f>
        <v>6</v>
      </c>
      <c r="E640" s="12"/>
      <c r="F640" s="12"/>
      <c r="G640" s="10"/>
      <c r="H640" s="11"/>
    </row>
    <row r="641" spans="1:8" s="14" customFormat="1" ht="13.5">
      <c r="A641" s="7"/>
      <c r="B641" s="13" t="s">
        <v>37</v>
      </c>
      <c r="C641" s="7"/>
      <c r="D641" s="7" t="s">
        <v>36</v>
      </c>
      <c r="E641" s="12"/>
      <c r="F641" s="12"/>
      <c r="G641" s="10"/>
      <c r="H641" s="11"/>
    </row>
    <row r="642" spans="1:8" s="14" customFormat="1" ht="13.5">
      <c r="A642" s="7">
        <v>1</v>
      </c>
      <c r="B642" s="15" t="s">
        <v>34</v>
      </c>
      <c r="C642" s="7" t="s">
        <v>19</v>
      </c>
      <c r="D642" s="7">
        <f>D640</f>
        <v>6</v>
      </c>
      <c r="E642" s="12"/>
      <c r="F642" s="12"/>
      <c r="G642" s="10"/>
      <c r="H642" s="11"/>
    </row>
    <row r="643" spans="1:8" s="14" customFormat="1" ht="13.5">
      <c r="A643" s="7"/>
      <c r="B643" s="13" t="s">
        <v>45</v>
      </c>
      <c r="C643" s="7"/>
      <c r="D643" s="7" t="s">
        <v>36</v>
      </c>
      <c r="E643" s="12"/>
      <c r="F643" s="12"/>
      <c r="G643" s="10"/>
      <c r="H643" s="11"/>
    </row>
    <row r="644" spans="1:6" s="14" customFormat="1" ht="13.5">
      <c r="A644" s="7">
        <v>1</v>
      </c>
      <c r="B644" s="6" t="s">
        <v>12</v>
      </c>
      <c r="C644" s="7" t="s">
        <v>14</v>
      </c>
      <c r="D644" s="7">
        <v>180</v>
      </c>
      <c r="E644" s="7">
        <v>180</v>
      </c>
      <c r="F644" s="7" t="e">
        <f>#N/A</f>
        <v>#N/A</v>
      </c>
    </row>
    <row r="645" spans="1:6" s="14" customFormat="1" ht="13.5">
      <c r="A645" s="7">
        <v>2</v>
      </c>
      <c r="B645" s="6" t="s">
        <v>72</v>
      </c>
      <c r="C645" s="7" t="s">
        <v>14</v>
      </c>
      <c r="D645" s="7">
        <v>90</v>
      </c>
      <c r="E645" s="7"/>
      <c r="F645" s="7"/>
    </row>
    <row r="646" spans="1:6" s="14" customFormat="1" ht="13.5">
      <c r="A646" s="7">
        <v>3</v>
      </c>
      <c r="B646" s="6" t="s">
        <v>16</v>
      </c>
      <c r="C646" s="7" t="s">
        <v>14</v>
      </c>
      <c r="D646" s="7">
        <v>290</v>
      </c>
      <c r="E646" s="7"/>
      <c r="F646" s="7"/>
    </row>
    <row r="647" spans="1:6" s="14" customFormat="1" ht="13.5">
      <c r="A647" s="7">
        <v>4</v>
      </c>
      <c r="B647" s="6" t="s">
        <v>71</v>
      </c>
      <c r="C647" s="7" t="s">
        <v>14</v>
      </c>
      <c r="D647" s="7">
        <v>25</v>
      </c>
      <c r="E647" s="7"/>
      <c r="F647" s="7"/>
    </row>
    <row r="648" spans="1:6" s="14" customFormat="1" ht="13.5">
      <c r="A648" s="7"/>
      <c r="B648" s="13" t="s">
        <v>38</v>
      </c>
      <c r="C648" s="7"/>
      <c r="D648" s="7" t="s">
        <v>36</v>
      </c>
      <c r="E648" s="7"/>
      <c r="F648" s="7"/>
    </row>
    <row r="649" spans="1:6" s="14" customFormat="1" ht="13.5">
      <c r="A649" s="7">
        <v>1</v>
      </c>
      <c r="B649" s="6" t="s">
        <v>21</v>
      </c>
      <c r="C649" s="7" t="s">
        <v>3</v>
      </c>
      <c r="D649" s="7">
        <v>4</v>
      </c>
      <c r="E649" s="7">
        <v>150</v>
      </c>
      <c r="F649" s="7" t="e">
        <f>#N/A</f>
        <v>#N/A</v>
      </c>
    </row>
    <row r="650" spans="1:6" s="14" customFormat="1" ht="13.5">
      <c r="A650" s="7">
        <v>2</v>
      </c>
      <c r="B650" s="6" t="s">
        <v>22</v>
      </c>
      <c r="C650" s="7" t="s">
        <v>3</v>
      </c>
      <c r="D650" s="7">
        <v>4</v>
      </c>
      <c r="E650" s="7">
        <v>390</v>
      </c>
      <c r="F650" s="7" t="e">
        <f>#N/A</f>
        <v>#N/A</v>
      </c>
    </row>
    <row r="651" spans="1:6" s="14" customFormat="1" ht="13.5">
      <c r="A651" s="7">
        <v>3</v>
      </c>
      <c r="B651" s="6" t="s">
        <v>53</v>
      </c>
      <c r="C651" s="7" t="s">
        <v>3</v>
      </c>
      <c r="D651" s="7">
        <f>D629*2+D630*2</f>
        <v>24</v>
      </c>
      <c r="E651" s="7">
        <v>85</v>
      </c>
      <c r="F651" s="7" t="e">
        <f>#N/A</f>
        <v>#N/A</v>
      </c>
    </row>
    <row r="652" spans="1:6" s="14" customFormat="1" ht="13.5">
      <c r="A652" s="7">
        <v>4</v>
      </c>
      <c r="B652" s="6" t="s">
        <v>54</v>
      </c>
      <c r="C652" s="7" t="s">
        <v>3</v>
      </c>
      <c r="D652" s="7">
        <f>D629*4+D633+D630*2</f>
        <v>44</v>
      </c>
      <c r="E652" s="7">
        <v>130</v>
      </c>
      <c r="F652" s="7" t="e">
        <f>#N/A</f>
        <v>#N/A</v>
      </c>
    </row>
    <row r="653" spans="1:6" s="14" customFormat="1" ht="13.5">
      <c r="A653" s="7">
        <v>5</v>
      </c>
      <c r="B653" s="6" t="s">
        <v>55</v>
      </c>
      <c r="C653" s="7" t="s">
        <v>3</v>
      </c>
      <c r="D653" s="7">
        <v>4</v>
      </c>
      <c r="E653" s="7">
        <v>300</v>
      </c>
      <c r="F653" s="7" t="e">
        <f>#N/A</f>
        <v>#N/A</v>
      </c>
    </row>
    <row r="654" spans="1:6" s="14" customFormat="1" ht="13.5">
      <c r="A654" s="7">
        <v>6</v>
      </c>
      <c r="B654" s="15" t="s">
        <v>28</v>
      </c>
      <c r="C654" s="7" t="s">
        <v>3</v>
      </c>
      <c r="D654" s="7">
        <f>D633</f>
        <v>2</v>
      </c>
      <c r="E654" s="7"/>
      <c r="F654" s="7"/>
    </row>
    <row r="655" spans="1:6" s="14" customFormat="1" ht="13.5">
      <c r="A655" s="7">
        <v>7</v>
      </c>
      <c r="B655" s="6" t="s">
        <v>24</v>
      </c>
      <c r="C655" s="7" t="s">
        <v>3</v>
      </c>
      <c r="D655" s="7">
        <v>4</v>
      </c>
      <c r="E655" s="7">
        <v>450</v>
      </c>
      <c r="F655" s="7" t="e">
        <f>#N/A</f>
        <v>#N/A</v>
      </c>
    </row>
    <row r="656" spans="1:6" s="14" customFormat="1" ht="13.5">
      <c r="A656" s="7">
        <v>8</v>
      </c>
      <c r="B656" s="6" t="s">
        <v>48</v>
      </c>
      <c r="C656" s="7" t="s">
        <v>14</v>
      </c>
      <c r="D656" s="7">
        <f>(D644/45)*2</f>
        <v>8</v>
      </c>
      <c r="E656" s="16"/>
      <c r="F656" s="10"/>
    </row>
    <row r="657" spans="1:6" s="14" customFormat="1" ht="13.5">
      <c r="A657" s="7">
        <v>9</v>
      </c>
      <c r="B657" s="6" t="s">
        <v>43</v>
      </c>
      <c r="C657" s="7" t="s">
        <v>3</v>
      </c>
      <c r="D657" s="7">
        <f>D656</f>
        <v>8</v>
      </c>
      <c r="E657" s="16"/>
      <c r="F657" s="10"/>
    </row>
    <row r="658" spans="1:6" s="14" customFormat="1" ht="13.5">
      <c r="A658" s="7">
        <v>10</v>
      </c>
      <c r="B658" s="6" t="s">
        <v>44</v>
      </c>
      <c r="C658" s="7" t="s">
        <v>3</v>
      </c>
      <c r="D658" s="7">
        <v>30</v>
      </c>
      <c r="E658" s="16"/>
      <c r="F658" s="10"/>
    </row>
    <row r="659" spans="1:6" s="14" customFormat="1" ht="13.5">
      <c r="A659" s="7"/>
      <c r="B659" s="17" t="s">
        <v>46</v>
      </c>
      <c r="C659" s="7"/>
      <c r="D659" s="7" t="s">
        <v>36</v>
      </c>
      <c r="E659" s="16"/>
      <c r="F659" s="10"/>
    </row>
    <row r="660" spans="1:6" s="14" customFormat="1" ht="13.5">
      <c r="A660" s="7">
        <v>1</v>
      </c>
      <c r="B660" s="15" t="s">
        <v>27</v>
      </c>
      <c r="C660" s="7" t="s">
        <v>14</v>
      </c>
      <c r="D660" s="7">
        <f>8*D633</f>
        <v>16</v>
      </c>
      <c r="E660" s="27"/>
      <c r="F660" s="19" t="e">
        <f>SUM(F644:F655)</f>
        <v>#N/A</v>
      </c>
    </row>
    <row r="661" spans="1:6" s="14" customFormat="1" ht="13.5">
      <c r="A661" s="7">
        <v>2</v>
      </c>
      <c r="B661" s="15" t="s">
        <v>96</v>
      </c>
      <c r="C661" s="7" t="s">
        <v>13</v>
      </c>
      <c r="D661" s="7">
        <f>8*D640</f>
        <v>48</v>
      </c>
      <c r="E661" s="18"/>
      <c r="F661" s="19"/>
    </row>
    <row r="662" spans="1:6" s="14" customFormat="1" ht="13.5">
      <c r="A662" s="7"/>
      <c r="B662" s="17" t="s">
        <v>41</v>
      </c>
      <c r="C662" s="13"/>
      <c r="D662" s="20"/>
      <c r="E662" s="18"/>
      <c r="F662" s="19"/>
    </row>
    <row r="663" spans="1:6" s="14" customFormat="1" ht="13.5">
      <c r="A663" s="7">
        <v>1</v>
      </c>
      <c r="B663" s="21" t="s">
        <v>42</v>
      </c>
      <c r="C663" s="22" t="s">
        <v>13</v>
      </c>
      <c r="D663" s="22">
        <v>5</v>
      </c>
      <c r="E663" s="18"/>
      <c r="F663" s="19"/>
    </row>
    <row r="664" spans="1:6" s="14" customFormat="1" ht="13.5">
      <c r="A664" s="7">
        <v>2</v>
      </c>
      <c r="B664" s="15" t="s">
        <v>56</v>
      </c>
      <c r="C664" s="22" t="s">
        <v>13</v>
      </c>
      <c r="D664" s="22">
        <v>1</v>
      </c>
      <c r="E664" s="18"/>
      <c r="F664" s="19"/>
    </row>
    <row r="665" spans="1:6" s="14" customFormat="1" ht="13.5">
      <c r="A665" s="98"/>
      <c r="B665" s="198"/>
      <c r="C665" s="199"/>
      <c r="D665" s="199"/>
      <c r="E665" s="18"/>
      <c r="F665" s="19"/>
    </row>
    <row r="666" spans="1:8" s="14" customFormat="1" ht="13.5">
      <c r="A666" s="219" t="s">
        <v>977</v>
      </c>
      <c r="B666" s="219"/>
      <c r="C666" s="219"/>
      <c r="D666" s="219"/>
      <c r="E666" s="215"/>
      <c r="F666" s="215"/>
      <c r="G666" s="215"/>
      <c r="H666" s="215"/>
    </row>
    <row r="667" spans="1:8" s="14" customFormat="1" ht="13.5">
      <c r="A667" s="226" t="s">
        <v>0</v>
      </c>
      <c r="B667" s="226" t="s">
        <v>1</v>
      </c>
      <c r="C667" s="226" t="s">
        <v>2</v>
      </c>
      <c r="D667" s="226" t="s">
        <v>10</v>
      </c>
      <c r="E667" s="215"/>
      <c r="F667" s="215"/>
      <c r="G667" s="215"/>
      <c r="H667" s="215"/>
    </row>
    <row r="668" spans="1:8" s="14" customFormat="1" ht="13.5">
      <c r="A668" s="227"/>
      <c r="B668" s="227"/>
      <c r="C668" s="227"/>
      <c r="D668" s="227"/>
      <c r="E668" s="215"/>
      <c r="F668" s="215"/>
      <c r="G668" s="215"/>
      <c r="H668" s="215"/>
    </row>
    <row r="669" spans="1:8" s="14" customFormat="1" ht="13.5">
      <c r="A669" s="4">
        <v>1</v>
      </c>
      <c r="B669" s="5" t="s">
        <v>20</v>
      </c>
      <c r="C669" s="4" t="s">
        <v>5</v>
      </c>
      <c r="D669" s="4">
        <v>0.225</v>
      </c>
      <c r="E669" s="215"/>
      <c r="F669" s="215"/>
      <c r="G669" s="215"/>
      <c r="H669" s="215"/>
    </row>
    <row r="670" spans="1:8" s="14" customFormat="1" ht="13.5">
      <c r="A670" s="4">
        <v>2</v>
      </c>
      <c r="B670" s="5" t="s">
        <v>32</v>
      </c>
      <c r="C670" s="4" t="s">
        <v>3</v>
      </c>
      <c r="D670" s="4">
        <v>10</v>
      </c>
      <c r="E670" s="215"/>
      <c r="F670" s="215"/>
      <c r="G670" s="215"/>
      <c r="H670" s="215"/>
    </row>
    <row r="671" spans="1:8" s="14" customFormat="1" ht="13.5">
      <c r="A671" s="4">
        <v>3</v>
      </c>
      <c r="B671" s="5" t="s">
        <v>211</v>
      </c>
      <c r="C671" s="4" t="s">
        <v>3</v>
      </c>
      <c r="D671" s="4">
        <v>1</v>
      </c>
      <c r="E671" s="215"/>
      <c r="F671" s="215"/>
      <c r="G671" s="215"/>
      <c r="H671" s="215"/>
    </row>
    <row r="672" spans="1:8" s="14" customFormat="1" ht="13.5">
      <c r="A672" s="4">
        <v>4</v>
      </c>
      <c r="B672" s="5" t="s">
        <v>212</v>
      </c>
      <c r="C672" s="4" t="s">
        <v>3</v>
      </c>
      <c r="D672" s="4">
        <v>5</v>
      </c>
      <c r="E672" s="215"/>
      <c r="F672" s="215"/>
      <c r="G672" s="215"/>
      <c r="H672" s="215"/>
    </row>
    <row r="673" spans="1:8" s="14" customFormat="1" ht="13.5">
      <c r="A673" s="4">
        <v>5</v>
      </c>
      <c r="B673" s="5" t="s">
        <v>25</v>
      </c>
      <c r="C673" s="4" t="s">
        <v>3</v>
      </c>
      <c r="D673" s="4">
        <v>14</v>
      </c>
      <c r="E673" s="215"/>
      <c r="F673" s="215"/>
      <c r="G673" s="215"/>
      <c r="H673" s="215"/>
    </row>
    <row r="674" spans="1:8" s="14" customFormat="1" ht="13.5">
      <c r="A674" s="4">
        <v>6</v>
      </c>
      <c r="B674" s="6" t="s">
        <v>17</v>
      </c>
      <c r="C674" s="7" t="s">
        <v>4</v>
      </c>
      <c r="D674" s="7">
        <v>0.9</v>
      </c>
      <c r="E674" s="215"/>
      <c r="F674" s="215"/>
      <c r="G674" s="215"/>
      <c r="H674" s="215"/>
    </row>
    <row r="675" spans="1:8" s="14" customFormat="1" ht="13.5">
      <c r="A675" s="4">
        <v>7</v>
      </c>
      <c r="B675" s="6" t="s">
        <v>26</v>
      </c>
      <c r="C675" s="7" t="s">
        <v>3</v>
      </c>
      <c r="D675" s="7">
        <v>1</v>
      </c>
      <c r="E675" s="215"/>
      <c r="F675" s="215"/>
      <c r="G675" s="215"/>
      <c r="H675" s="215"/>
    </row>
    <row r="676" spans="1:8" s="14" customFormat="1" ht="13.5">
      <c r="A676" s="4">
        <v>8</v>
      </c>
      <c r="B676" s="6" t="s">
        <v>31</v>
      </c>
      <c r="C676" s="7" t="s">
        <v>19</v>
      </c>
      <c r="D676" s="7">
        <v>17</v>
      </c>
      <c r="E676" s="215"/>
      <c r="F676" s="215"/>
      <c r="G676" s="215"/>
      <c r="H676" s="215"/>
    </row>
    <row r="677" spans="1:8" s="14" customFormat="1" ht="13.5">
      <c r="A677" s="4">
        <v>9</v>
      </c>
      <c r="B677" s="6" t="s">
        <v>61</v>
      </c>
      <c r="C677" s="7" t="s">
        <v>4</v>
      </c>
      <c r="D677" s="7">
        <v>0.36</v>
      </c>
      <c r="E677" s="215"/>
      <c r="F677" s="215"/>
      <c r="G677" s="215"/>
      <c r="H677" s="215"/>
    </row>
    <row r="678" spans="1:8" s="14" customFormat="1" ht="13.5">
      <c r="A678" s="4">
        <v>10</v>
      </c>
      <c r="B678" s="6" t="s">
        <v>51</v>
      </c>
      <c r="C678" s="7" t="s">
        <v>5</v>
      </c>
      <c r="D678" s="7">
        <v>0.045</v>
      </c>
      <c r="E678" s="215"/>
      <c r="F678" s="215"/>
      <c r="G678" s="215"/>
      <c r="H678" s="215"/>
    </row>
    <row r="679" spans="1:8" s="14" customFormat="1" ht="13.5">
      <c r="A679" s="240" t="s">
        <v>11</v>
      </c>
      <c r="B679" s="240"/>
      <c r="C679" s="240"/>
      <c r="D679" s="240"/>
      <c r="E679" s="215"/>
      <c r="F679" s="215"/>
      <c r="G679" s="215"/>
      <c r="H679" s="215"/>
    </row>
    <row r="680" spans="1:8" s="14" customFormat="1" ht="13.5">
      <c r="A680" s="7"/>
      <c r="B680" s="17" t="s">
        <v>35</v>
      </c>
      <c r="C680" s="12"/>
      <c r="D680" s="12" t="s">
        <v>36</v>
      </c>
      <c r="E680" s="215"/>
      <c r="F680" s="215"/>
      <c r="G680" s="215"/>
      <c r="H680" s="215"/>
    </row>
    <row r="681" spans="1:8" s="14" customFormat="1" ht="13.5">
      <c r="A681" s="7">
        <v>1</v>
      </c>
      <c r="B681" s="15" t="s">
        <v>33</v>
      </c>
      <c r="C681" s="7" t="s">
        <v>19</v>
      </c>
      <c r="D681" s="7">
        <v>12</v>
      </c>
      <c r="E681" s="215"/>
      <c r="F681" s="215"/>
      <c r="G681" s="215"/>
      <c r="H681" s="215"/>
    </row>
    <row r="682" spans="1:8" s="14" customFormat="1" ht="13.5">
      <c r="A682" s="7"/>
      <c r="B682" s="13" t="s">
        <v>37</v>
      </c>
      <c r="C682" s="7"/>
      <c r="D682" s="7" t="s">
        <v>36</v>
      </c>
      <c r="E682" s="215"/>
      <c r="F682" s="215"/>
      <c r="G682" s="215"/>
      <c r="H682" s="215"/>
    </row>
    <row r="683" spans="1:8" s="14" customFormat="1" ht="13.5">
      <c r="A683" s="7">
        <v>1</v>
      </c>
      <c r="B683" s="15" t="s">
        <v>34</v>
      </c>
      <c r="C683" s="7" t="s">
        <v>19</v>
      </c>
      <c r="D683" s="7">
        <f>D681</f>
        <v>12</v>
      </c>
      <c r="E683" s="215"/>
      <c r="F683" s="215"/>
      <c r="G683" s="215"/>
      <c r="H683" s="215"/>
    </row>
    <row r="684" spans="1:8" s="14" customFormat="1" ht="13.5">
      <c r="A684" s="7"/>
      <c r="B684" s="13" t="s">
        <v>45</v>
      </c>
      <c r="C684" s="7"/>
      <c r="D684" s="7" t="s">
        <v>36</v>
      </c>
      <c r="E684" s="215"/>
      <c r="F684" s="215"/>
      <c r="G684" s="215"/>
      <c r="H684" s="215"/>
    </row>
    <row r="685" spans="1:8" s="14" customFormat="1" ht="13.5">
      <c r="A685" s="7">
        <v>1</v>
      </c>
      <c r="B685" s="6" t="s">
        <v>12</v>
      </c>
      <c r="C685" s="7" t="s">
        <v>14</v>
      </c>
      <c r="D685" s="7">
        <v>225</v>
      </c>
      <c r="E685" s="215"/>
      <c r="F685" s="215"/>
      <c r="G685" s="215"/>
      <c r="H685" s="215"/>
    </row>
    <row r="686" spans="1:8" s="14" customFormat="1" ht="13.5">
      <c r="A686" s="7">
        <v>2</v>
      </c>
      <c r="B686" s="6" t="s">
        <v>16</v>
      </c>
      <c r="C686" s="7" t="s">
        <v>14</v>
      </c>
      <c r="D686" s="7">
        <v>500</v>
      </c>
      <c r="E686" s="215"/>
      <c r="F686" s="215"/>
      <c r="G686" s="215"/>
      <c r="H686" s="215"/>
    </row>
    <row r="687" spans="1:8" s="14" customFormat="1" ht="13.5">
      <c r="A687" s="7"/>
      <c r="B687" s="13" t="s">
        <v>38</v>
      </c>
      <c r="C687" s="7"/>
      <c r="D687" s="7" t="s">
        <v>36</v>
      </c>
      <c r="E687" s="215"/>
      <c r="F687" s="215"/>
      <c r="G687" s="215"/>
      <c r="H687" s="215"/>
    </row>
    <row r="688" spans="1:8" s="14" customFormat="1" ht="13.5">
      <c r="A688" s="7">
        <v>1</v>
      </c>
      <c r="B688" s="6" t="s">
        <v>21</v>
      </c>
      <c r="C688" s="7" t="s">
        <v>3</v>
      </c>
      <c r="D688" s="7">
        <v>9</v>
      </c>
      <c r="E688" s="215"/>
      <c r="F688" s="215"/>
      <c r="G688" s="215"/>
      <c r="H688" s="215"/>
    </row>
    <row r="689" spans="1:8" s="14" customFormat="1" ht="13.5">
      <c r="A689" s="7">
        <v>2</v>
      </c>
      <c r="B689" s="6" t="s">
        <v>22</v>
      </c>
      <c r="C689" s="7" t="s">
        <v>3</v>
      </c>
      <c r="D689" s="7">
        <v>6</v>
      </c>
      <c r="E689" s="215"/>
      <c r="F689" s="215"/>
      <c r="G689" s="215"/>
      <c r="H689" s="215"/>
    </row>
    <row r="690" spans="1:8" s="14" customFormat="1" ht="13.5">
      <c r="A690" s="7">
        <v>3</v>
      </c>
      <c r="B690" s="6" t="s">
        <v>53</v>
      </c>
      <c r="C690" s="7" t="s">
        <v>3</v>
      </c>
      <c r="D690" s="7">
        <v>38</v>
      </c>
      <c r="E690" s="215"/>
      <c r="F690" s="215"/>
      <c r="G690" s="215"/>
      <c r="H690" s="215"/>
    </row>
    <row r="691" spans="1:8" s="14" customFormat="1" ht="13.5">
      <c r="A691" s="7">
        <v>4</v>
      </c>
      <c r="B691" s="6" t="s">
        <v>54</v>
      </c>
      <c r="C691" s="7" t="s">
        <v>3</v>
      </c>
      <c r="D691" s="7">
        <v>76</v>
      </c>
      <c r="E691" s="215"/>
      <c r="F691" s="215"/>
      <c r="G691" s="215"/>
      <c r="H691" s="215"/>
    </row>
    <row r="692" spans="1:8" s="14" customFormat="1" ht="13.5">
      <c r="A692" s="7">
        <v>5</v>
      </c>
      <c r="B692" s="6" t="s">
        <v>55</v>
      </c>
      <c r="C692" s="7" t="s">
        <v>3</v>
      </c>
      <c r="D692" s="7">
        <v>8</v>
      </c>
      <c r="E692" s="215"/>
      <c r="F692" s="215"/>
      <c r="G692" s="215"/>
      <c r="H692" s="215"/>
    </row>
    <row r="693" spans="1:8" s="14" customFormat="1" ht="13.5">
      <c r="A693" s="7">
        <v>6</v>
      </c>
      <c r="B693" s="15" t="s">
        <v>28</v>
      </c>
      <c r="C693" s="7" t="s">
        <v>3</v>
      </c>
      <c r="D693" s="7">
        <v>1</v>
      </c>
      <c r="E693" s="215"/>
      <c r="F693" s="215"/>
      <c r="G693" s="215"/>
      <c r="H693" s="215"/>
    </row>
    <row r="694" spans="1:8" s="14" customFormat="1" ht="13.5">
      <c r="A694" s="7">
        <v>7</v>
      </c>
      <c r="B694" s="6" t="s">
        <v>24</v>
      </c>
      <c r="C694" s="7" t="s">
        <v>3</v>
      </c>
      <c r="D694" s="7">
        <v>2</v>
      </c>
      <c r="E694" s="215"/>
      <c r="F694" s="215"/>
      <c r="G694" s="215"/>
      <c r="H694" s="215"/>
    </row>
    <row r="695" spans="1:8" s="14" customFormat="1" ht="13.5">
      <c r="A695" s="7">
        <v>8</v>
      </c>
      <c r="B695" s="6" t="s">
        <v>48</v>
      </c>
      <c r="C695" s="7" t="s">
        <v>14</v>
      </c>
      <c r="D695" s="7">
        <v>22</v>
      </c>
      <c r="E695" s="215"/>
      <c r="F695" s="215"/>
      <c r="G695" s="215"/>
      <c r="H695" s="215"/>
    </row>
    <row r="696" spans="1:8" s="14" customFormat="1" ht="13.5">
      <c r="A696" s="7">
        <v>9</v>
      </c>
      <c r="B696" s="6" t="s">
        <v>43</v>
      </c>
      <c r="C696" s="7" t="s">
        <v>3</v>
      </c>
      <c r="D696" s="7">
        <f>D695</f>
        <v>22</v>
      </c>
      <c r="E696" s="215"/>
      <c r="F696" s="215"/>
      <c r="G696" s="215"/>
      <c r="H696" s="215"/>
    </row>
    <row r="697" spans="1:8" s="14" customFormat="1" ht="13.5">
      <c r="A697" s="7">
        <v>10</v>
      </c>
      <c r="B697" s="6" t="s">
        <v>44</v>
      </c>
      <c r="C697" s="7" t="s">
        <v>3</v>
      </c>
      <c r="D697" s="7">
        <v>30</v>
      </c>
      <c r="E697" s="215"/>
      <c r="F697" s="215"/>
      <c r="G697" s="215"/>
      <c r="H697" s="215"/>
    </row>
    <row r="698" spans="1:8" s="14" customFormat="1" ht="13.5">
      <c r="A698" s="7"/>
      <c r="B698" s="17" t="s">
        <v>46</v>
      </c>
      <c r="C698" s="7"/>
      <c r="D698" s="7" t="s">
        <v>36</v>
      </c>
      <c r="E698" s="215"/>
      <c r="F698" s="215"/>
      <c r="G698" s="215"/>
      <c r="H698" s="215"/>
    </row>
    <row r="699" spans="1:8" s="14" customFormat="1" ht="13.5">
      <c r="A699" s="7">
        <v>1</v>
      </c>
      <c r="B699" s="15" t="s">
        <v>96</v>
      </c>
      <c r="C699" s="7" t="s">
        <v>13</v>
      </c>
      <c r="D699" s="7">
        <f>8*D681</f>
        <v>96</v>
      </c>
      <c r="E699" s="215"/>
      <c r="F699" s="215"/>
      <c r="G699" s="215"/>
      <c r="H699" s="215"/>
    </row>
    <row r="700" spans="1:8" s="14" customFormat="1" ht="13.5">
      <c r="A700" s="7">
        <v>2</v>
      </c>
      <c r="B700" s="15" t="s">
        <v>27</v>
      </c>
      <c r="C700" s="7" t="s">
        <v>14</v>
      </c>
      <c r="D700" s="7">
        <f>8*D675</f>
        <v>8</v>
      </c>
      <c r="E700" s="215"/>
      <c r="F700" s="215"/>
      <c r="G700" s="215"/>
      <c r="H700" s="215"/>
    </row>
    <row r="701" spans="1:8" s="14" customFormat="1" ht="13.5">
      <c r="A701" s="7"/>
      <c r="B701" s="17" t="s">
        <v>41</v>
      </c>
      <c r="C701" s="13"/>
      <c r="D701" s="20"/>
      <c r="E701" s="215"/>
      <c r="F701" s="215"/>
      <c r="G701" s="215"/>
      <c r="H701" s="215"/>
    </row>
    <row r="702" spans="1:8" s="14" customFormat="1" ht="13.5">
      <c r="A702" s="7">
        <v>1</v>
      </c>
      <c r="B702" s="21" t="s">
        <v>42</v>
      </c>
      <c r="C702" s="22" t="s">
        <v>13</v>
      </c>
      <c r="D702" s="22">
        <v>5</v>
      </c>
      <c r="E702" s="215"/>
      <c r="F702" s="215"/>
      <c r="G702" s="215"/>
      <c r="H702" s="215"/>
    </row>
    <row r="703" spans="1:8" s="14" customFormat="1" ht="13.5">
      <c r="A703" s="7">
        <v>2</v>
      </c>
      <c r="B703" s="15" t="s">
        <v>56</v>
      </c>
      <c r="C703" s="22" t="s">
        <v>13</v>
      </c>
      <c r="D703" s="22">
        <v>1</v>
      </c>
      <c r="E703" s="215"/>
      <c r="F703" s="215"/>
      <c r="G703" s="215"/>
      <c r="H703" s="215"/>
    </row>
    <row r="704" spans="1:8" s="14" customFormat="1" ht="13.5">
      <c r="A704" s="98"/>
      <c r="B704" s="198"/>
      <c r="C704" s="199"/>
      <c r="D704" s="199"/>
      <c r="E704" s="215"/>
      <c r="F704" s="215"/>
      <c r="G704" s="215"/>
      <c r="H704" s="215"/>
    </row>
    <row r="705" spans="1:10" s="14" customFormat="1" ht="13.5">
      <c r="A705" s="219" t="s">
        <v>978</v>
      </c>
      <c r="B705" s="219"/>
      <c r="C705" s="219"/>
      <c r="D705" s="219"/>
      <c r="E705" s="219"/>
      <c r="F705" s="219"/>
      <c r="G705" s="219"/>
      <c r="H705" s="219"/>
      <c r="I705" s="216"/>
      <c r="J705" s="216"/>
    </row>
    <row r="706" spans="1:10" s="14" customFormat="1" ht="13.5">
      <c r="A706" s="226" t="s">
        <v>0</v>
      </c>
      <c r="B706" s="226" t="s">
        <v>1</v>
      </c>
      <c r="C706" s="226" t="s">
        <v>2</v>
      </c>
      <c r="D706" s="226" t="s">
        <v>10</v>
      </c>
      <c r="E706" s="224" t="s">
        <v>6</v>
      </c>
      <c r="F706" s="224" t="s">
        <v>7</v>
      </c>
      <c r="G706" s="224" t="s">
        <v>8</v>
      </c>
      <c r="H706" s="224" t="s">
        <v>9</v>
      </c>
      <c r="I706" s="216"/>
      <c r="J706" s="216"/>
    </row>
    <row r="707" spans="1:10" s="14" customFormat="1" ht="13.5">
      <c r="A707" s="227"/>
      <c r="B707" s="227"/>
      <c r="C707" s="227"/>
      <c r="D707" s="227"/>
      <c r="E707" s="225"/>
      <c r="F707" s="225"/>
      <c r="G707" s="225"/>
      <c r="H707" s="225"/>
      <c r="I707" s="216"/>
      <c r="J707" s="216"/>
    </row>
    <row r="708" spans="1:10" s="14" customFormat="1" ht="13.5">
      <c r="A708" s="4">
        <v>1</v>
      </c>
      <c r="B708" s="5" t="s">
        <v>20</v>
      </c>
      <c r="C708" s="4" t="s">
        <v>5</v>
      </c>
      <c r="D708" s="4">
        <v>0.225</v>
      </c>
      <c r="E708" s="4"/>
      <c r="F708" s="4"/>
      <c r="G708" s="4"/>
      <c r="H708" s="4"/>
      <c r="I708" s="216"/>
      <c r="J708" s="216"/>
    </row>
    <row r="709" spans="1:10" s="14" customFormat="1" ht="13.5">
      <c r="A709" s="4">
        <v>2</v>
      </c>
      <c r="B709" s="5" t="s">
        <v>32</v>
      </c>
      <c r="C709" s="4" t="s">
        <v>3</v>
      </c>
      <c r="D709" s="4">
        <v>6</v>
      </c>
      <c r="E709" s="4"/>
      <c r="F709" s="4"/>
      <c r="G709" s="4"/>
      <c r="H709" s="4"/>
      <c r="I709" s="216"/>
      <c r="J709" s="216"/>
    </row>
    <row r="710" spans="1:10" s="14" customFormat="1" ht="13.5">
      <c r="A710" s="4">
        <v>3</v>
      </c>
      <c r="B710" s="24" t="s">
        <v>23</v>
      </c>
      <c r="C710" s="4" t="s">
        <v>3</v>
      </c>
      <c r="D710" s="4">
        <v>1</v>
      </c>
      <c r="E710" s="4"/>
      <c r="F710" s="4"/>
      <c r="G710" s="4"/>
      <c r="H710" s="4"/>
      <c r="I710" s="216"/>
      <c r="J710" s="216"/>
    </row>
    <row r="711" spans="1:10" s="14" customFormat="1" ht="13.5">
      <c r="A711" s="4">
        <v>4</v>
      </c>
      <c r="B711" s="5" t="s">
        <v>25</v>
      </c>
      <c r="C711" s="4" t="s">
        <v>3</v>
      </c>
      <c r="D711" s="4">
        <v>4</v>
      </c>
      <c r="E711" s="4"/>
      <c r="F711" s="4"/>
      <c r="G711" s="4"/>
      <c r="H711" s="4"/>
      <c r="I711" s="216"/>
      <c r="J711" s="216"/>
    </row>
    <row r="712" spans="1:10" s="14" customFormat="1" ht="13.5">
      <c r="A712" s="4">
        <v>5</v>
      </c>
      <c r="B712" s="5" t="s">
        <v>64</v>
      </c>
      <c r="C712" s="4" t="s">
        <v>3</v>
      </c>
      <c r="D712" s="4">
        <v>1</v>
      </c>
      <c r="E712" s="4"/>
      <c r="F712" s="4"/>
      <c r="G712" s="4"/>
      <c r="H712" s="4"/>
      <c r="I712" s="216"/>
      <c r="J712" s="216"/>
    </row>
    <row r="713" spans="1:10" s="14" customFormat="1" ht="13.5">
      <c r="A713" s="4">
        <v>6</v>
      </c>
      <c r="B713" s="6" t="s">
        <v>17</v>
      </c>
      <c r="C713" s="7" t="s">
        <v>4</v>
      </c>
      <c r="D713" s="7">
        <v>0.9</v>
      </c>
      <c r="E713" s="4"/>
      <c r="F713" s="4"/>
      <c r="G713" s="4"/>
      <c r="H713" s="4"/>
      <c r="I713" s="216"/>
      <c r="J713" s="216"/>
    </row>
    <row r="714" spans="1:10" s="14" customFormat="1" ht="13.5">
      <c r="A714" s="4">
        <v>7</v>
      </c>
      <c r="B714" s="6" t="s">
        <v>18</v>
      </c>
      <c r="C714" s="7" t="s">
        <v>4</v>
      </c>
      <c r="D714" s="7">
        <v>0.06</v>
      </c>
      <c r="E714" s="7">
        <v>267.09</v>
      </c>
      <c r="F714" s="4">
        <f>E714*D714</f>
        <v>16.025399999999998</v>
      </c>
      <c r="G714" s="7">
        <v>1.42</v>
      </c>
      <c r="H714" s="4">
        <f>G714*D714</f>
        <v>0.0852</v>
      </c>
      <c r="I714" s="216"/>
      <c r="J714" s="216"/>
    </row>
    <row r="715" spans="1:10" s="14" customFormat="1" ht="13.5">
      <c r="A715" s="4">
        <v>8</v>
      </c>
      <c r="B715" s="6" t="s">
        <v>26</v>
      </c>
      <c r="C715" s="7" t="s">
        <v>3</v>
      </c>
      <c r="D715" s="7">
        <v>4</v>
      </c>
      <c r="E715" s="7"/>
      <c r="F715" s="4"/>
      <c r="G715" s="7"/>
      <c r="H715" s="4"/>
      <c r="I715" s="216"/>
      <c r="J715" s="216"/>
    </row>
    <row r="716" spans="1:10" s="14" customFormat="1" ht="13.5">
      <c r="A716" s="4">
        <v>9</v>
      </c>
      <c r="B716" s="6" t="s">
        <v>31</v>
      </c>
      <c r="C716" s="7" t="s">
        <v>19</v>
      </c>
      <c r="D716" s="7">
        <v>20</v>
      </c>
      <c r="E716" s="8"/>
      <c r="F716" s="9"/>
      <c r="G716" s="10"/>
      <c r="H716" s="10"/>
      <c r="I716" s="216"/>
      <c r="J716" s="216"/>
    </row>
    <row r="717" spans="1:10" s="14" customFormat="1" ht="13.5">
      <c r="A717" s="4">
        <v>10</v>
      </c>
      <c r="B717" s="6" t="s">
        <v>49</v>
      </c>
      <c r="C717" s="7" t="s">
        <v>4</v>
      </c>
      <c r="D717" s="7">
        <v>0.18</v>
      </c>
      <c r="E717" s="8"/>
      <c r="F717" s="9"/>
      <c r="G717" s="10"/>
      <c r="H717" s="10"/>
      <c r="I717" s="216"/>
      <c r="J717" s="216"/>
    </row>
    <row r="718" spans="1:10" s="14" customFormat="1" ht="13.5">
      <c r="A718" s="4">
        <v>11</v>
      </c>
      <c r="B718" s="6" t="s">
        <v>61</v>
      </c>
      <c r="C718" s="7" t="s">
        <v>4</v>
      </c>
      <c r="D718" s="7">
        <v>0.135</v>
      </c>
      <c r="E718" s="8"/>
      <c r="F718" s="9"/>
      <c r="G718" s="10"/>
      <c r="H718" s="10"/>
      <c r="I718" s="216"/>
      <c r="J718" s="216"/>
    </row>
    <row r="719" spans="1:10" s="14" customFormat="1" ht="13.5">
      <c r="A719" s="4">
        <v>12</v>
      </c>
      <c r="B719" s="6" t="s">
        <v>51</v>
      </c>
      <c r="C719" s="7" t="s">
        <v>4</v>
      </c>
      <c r="D719" s="7">
        <v>0.045</v>
      </c>
      <c r="E719" s="8"/>
      <c r="F719" s="9"/>
      <c r="G719" s="10"/>
      <c r="H719" s="10"/>
      <c r="I719" s="216"/>
      <c r="J719" s="216"/>
    </row>
    <row r="720" spans="1:10" s="14" customFormat="1" ht="13.5">
      <c r="A720" s="240" t="s">
        <v>11</v>
      </c>
      <c r="B720" s="240"/>
      <c r="C720" s="240"/>
      <c r="D720" s="240"/>
      <c r="E720" s="240"/>
      <c r="F720" s="240"/>
      <c r="G720" s="10"/>
      <c r="H720" s="11"/>
      <c r="I720" s="216"/>
      <c r="J720" s="216"/>
    </row>
    <row r="721" spans="1:10" s="14" customFormat="1" ht="13.5">
      <c r="A721" s="7"/>
      <c r="B721" s="17" t="s">
        <v>35</v>
      </c>
      <c r="C721" s="12"/>
      <c r="D721" s="12" t="s">
        <v>36</v>
      </c>
      <c r="E721" s="12"/>
      <c r="F721" s="12"/>
      <c r="G721" s="10"/>
      <c r="H721" s="11"/>
      <c r="I721" s="216"/>
      <c r="J721" s="216"/>
    </row>
    <row r="722" spans="1:10" s="14" customFormat="1" ht="13.5">
      <c r="A722" s="7">
        <v>1</v>
      </c>
      <c r="B722" s="15" t="s">
        <v>33</v>
      </c>
      <c r="C722" s="7" t="s">
        <v>19</v>
      </c>
      <c r="D722" s="7">
        <f>SUM(D709+(D710*2))</f>
        <v>8</v>
      </c>
      <c r="E722" s="12"/>
      <c r="F722" s="12"/>
      <c r="G722" s="10"/>
      <c r="H722" s="11"/>
      <c r="I722" s="216"/>
      <c r="J722" s="216"/>
    </row>
    <row r="723" spans="1:10" s="14" customFormat="1" ht="13.5">
      <c r="A723" s="7"/>
      <c r="B723" s="13" t="s">
        <v>37</v>
      </c>
      <c r="C723" s="7"/>
      <c r="D723" s="7" t="s">
        <v>36</v>
      </c>
      <c r="E723" s="12"/>
      <c r="F723" s="12"/>
      <c r="G723" s="10"/>
      <c r="H723" s="11"/>
      <c r="I723" s="216"/>
      <c r="J723" s="216"/>
    </row>
    <row r="724" spans="1:10" s="14" customFormat="1" ht="13.5">
      <c r="A724" s="7">
        <v>1</v>
      </c>
      <c r="B724" s="15" t="s">
        <v>34</v>
      </c>
      <c r="C724" s="7" t="s">
        <v>19</v>
      </c>
      <c r="D724" s="7">
        <f>D722</f>
        <v>8</v>
      </c>
      <c r="E724" s="12"/>
      <c r="F724" s="12"/>
      <c r="G724" s="10"/>
      <c r="H724" s="11"/>
      <c r="I724" s="216"/>
      <c r="J724" s="216"/>
    </row>
    <row r="725" spans="1:10" s="14" customFormat="1" ht="13.5">
      <c r="A725" s="7"/>
      <c r="B725" s="13" t="s">
        <v>45</v>
      </c>
      <c r="C725" s="7"/>
      <c r="D725" s="7" t="s">
        <v>36</v>
      </c>
      <c r="E725" s="12"/>
      <c r="F725" s="12"/>
      <c r="G725" s="10"/>
      <c r="H725" s="11"/>
      <c r="I725" s="216"/>
      <c r="J725" s="216"/>
    </row>
    <row r="726" spans="1:10" s="14" customFormat="1" ht="13.5">
      <c r="A726" s="7">
        <v>1</v>
      </c>
      <c r="B726" s="6" t="s">
        <v>12</v>
      </c>
      <c r="C726" s="7" t="s">
        <v>14</v>
      </c>
      <c r="D726" s="7">
        <v>225</v>
      </c>
      <c r="E726" s="7">
        <v>180</v>
      </c>
      <c r="F726" s="7" t="e">
        <f>#N/A</f>
        <v>#N/A</v>
      </c>
      <c r="I726" s="216"/>
      <c r="J726" s="216"/>
    </row>
    <row r="727" spans="1:10" s="14" customFormat="1" ht="13.5">
      <c r="A727" s="7">
        <v>2</v>
      </c>
      <c r="B727" s="6" t="s">
        <v>16</v>
      </c>
      <c r="C727" s="7" t="s">
        <v>14</v>
      </c>
      <c r="D727" s="7">
        <v>100</v>
      </c>
      <c r="E727" s="7"/>
      <c r="F727" s="7"/>
      <c r="I727" s="216"/>
      <c r="J727" s="216"/>
    </row>
    <row r="728" spans="1:10" s="14" customFormat="1" ht="13.5">
      <c r="A728" s="7">
        <v>3</v>
      </c>
      <c r="B728" s="6" t="s">
        <v>71</v>
      </c>
      <c r="C728" s="7" t="s">
        <v>14</v>
      </c>
      <c r="D728" s="7">
        <v>30</v>
      </c>
      <c r="E728" s="7"/>
      <c r="F728" s="7"/>
      <c r="I728" s="216"/>
      <c r="J728" s="216"/>
    </row>
    <row r="729" spans="1:10" s="14" customFormat="1" ht="13.5">
      <c r="A729" s="7"/>
      <c r="B729" s="13" t="s">
        <v>38</v>
      </c>
      <c r="C729" s="7"/>
      <c r="D729" s="7" t="s">
        <v>36</v>
      </c>
      <c r="E729" s="7"/>
      <c r="F729" s="7"/>
      <c r="I729" s="216"/>
      <c r="J729" s="216"/>
    </row>
    <row r="730" spans="1:10" s="14" customFormat="1" ht="13.5">
      <c r="A730" s="7">
        <v>1</v>
      </c>
      <c r="B730" s="6" t="s">
        <v>21</v>
      </c>
      <c r="C730" s="7" t="s">
        <v>3</v>
      </c>
      <c r="D730" s="7">
        <v>4</v>
      </c>
      <c r="E730" s="7">
        <v>150</v>
      </c>
      <c r="F730" s="7" t="e">
        <f>#N/A</f>
        <v>#N/A</v>
      </c>
      <c r="I730" s="216"/>
      <c r="J730" s="216"/>
    </row>
    <row r="731" spans="1:10" s="14" customFormat="1" ht="13.5">
      <c r="A731" s="7">
        <v>2</v>
      </c>
      <c r="B731" s="6" t="s">
        <v>22</v>
      </c>
      <c r="C731" s="7" t="s">
        <v>3</v>
      </c>
      <c r="D731" s="7">
        <v>2</v>
      </c>
      <c r="E731" s="7">
        <v>390</v>
      </c>
      <c r="F731" s="7" t="e">
        <f>#N/A</f>
        <v>#N/A</v>
      </c>
      <c r="I731" s="216"/>
      <c r="J731" s="216"/>
    </row>
    <row r="732" spans="1:10" s="14" customFormat="1" ht="13.5">
      <c r="A732" s="7">
        <v>3</v>
      </c>
      <c r="B732" s="6" t="s">
        <v>53</v>
      </c>
      <c r="C732" s="7" t="s">
        <v>3</v>
      </c>
      <c r="D732" s="7">
        <f>D711*2+D712*2</f>
        <v>10</v>
      </c>
      <c r="E732" s="7">
        <v>85</v>
      </c>
      <c r="F732" s="7" t="e">
        <f>#N/A</f>
        <v>#N/A</v>
      </c>
      <c r="I732" s="216"/>
      <c r="J732" s="216"/>
    </row>
    <row r="733" spans="1:10" s="14" customFormat="1" ht="13.5">
      <c r="A733" s="7">
        <v>4</v>
      </c>
      <c r="B733" s="6" t="s">
        <v>54</v>
      </c>
      <c r="C733" s="7" t="s">
        <v>3</v>
      </c>
      <c r="D733" s="7">
        <f>D711*4+D715+D712*2</f>
        <v>22</v>
      </c>
      <c r="E733" s="7">
        <v>130</v>
      </c>
      <c r="F733" s="7" t="e">
        <f>#N/A</f>
        <v>#N/A</v>
      </c>
      <c r="I733" s="216"/>
      <c r="J733" s="216"/>
    </row>
    <row r="734" spans="1:10" s="14" customFormat="1" ht="13.5">
      <c r="A734" s="7">
        <v>5</v>
      </c>
      <c r="B734" s="6" t="s">
        <v>55</v>
      </c>
      <c r="C734" s="7" t="s">
        <v>3</v>
      </c>
      <c r="D734" s="7">
        <v>4</v>
      </c>
      <c r="E734" s="7">
        <v>300</v>
      </c>
      <c r="F734" s="7" t="e">
        <f>#N/A</f>
        <v>#N/A</v>
      </c>
      <c r="I734" s="216"/>
      <c r="J734" s="216"/>
    </row>
    <row r="735" spans="1:10" s="14" customFormat="1" ht="13.5">
      <c r="A735" s="7">
        <v>6</v>
      </c>
      <c r="B735" s="15" t="s">
        <v>28</v>
      </c>
      <c r="C735" s="7" t="s">
        <v>3</v>
      </c>
      <c r="D735" s="7">
        <f>D715</f>
        <v>4</v>
      </c>
      <c r="E735" s="7"/>
      <c r="F735" s="7"/>
      <c r="I735" s="216"/>
      <c r="J735" s="216"/>
    </row>
    <row r="736" spans="1:10" s="14" customFormat="1" ht="13.5">
      <c r="A736" s="7">
        <v>7</v>
      </c>
      <c r="B736" s="6" t="s">
        <v>24</v>
      </c>
      <c r="C736" s="7" t="s">
        <v>3</v>
      </c>
      <c r="D736" s="7">
        <v>4</v>
      </c>
      <c r="E736" s="7">
        <v>450</v>
      </c>
      <c r="F736" s="7" t="e">
        <f>#N/A</f>
        <v>#N/A</v>
      </c>
      <c r="I736" s="216"/>
      <c r="J736" s="216"/>
    </row>
    <row r="737" spans="1:10" s="14" customFormat="1" ht="13.5">
      <c r="A737" s="7">
        <v>8</v>
      </c>
      <c r="B737" s="6" t="s">
        <v>39</v>
      </c>
      <c r="C737" s="7" t="s">
        <v>3</v>
      </c>
      <c r="D737" s="7">
        <v>6</v>
      </c>
      <c r="E737" s="16"/>
      <c r="F737" s="10"/>
      <c r="I737" s="216"/>
      <c r="J737" s="216"/>
    </row>
    <row r="738" spans="1:10" s="14" customFormat="1" ht="13.5">
      <c r="A738" s="7">
        <v>9</v>
      </c>
      <c r="B738" s="6" t="s">
        <v>29</v>
      </c>
      <c r="C738" s="7" t="s">
        <v>3</v>
      </c>
      <c r="D738" s="7">
        <v>6</v>
      </c>
      <c r="E738" s="16"/>
      <c r="F738" s="10"/>
      <c r="I738" s="216"/>
      <c r="J738" s="216"/>
    </row>
    <row r="739" spans="1:10" s="14" customFormat="1" ht="13.5">
      <c r="A739" s="7">
        <v>10</v>
      </c>
      <c r="B739" s="6" t="s">
        <v>48</v>
      </c>
      <c r="C739" s="7" t="s">
        <v>14</v>
      </c>
      <c r="D739" s="7">
        <f>(D726/45)*2</f>
        <v>10</v>
      </c>
      <c r="E739" s="16"/>
      <c r="F739" s="10"/>
      <c r="I739" s="216"/>
      <c r="J739" s="216"/>
    </row>
    <row r="740" spans="1:10" s="14" customFormat="1" ht="13.5">
      <c r="A740" s="7">
        <v>11</v>
      </c>
      <c r="B740" s="6" t="s">
        <v>43</v>
      </c>
      <c r="C740" s="7" t="s">
        <v>3</v>
      </c>
      <c r="D740" s="7">
        <f>D739</f>
        <v>10</v>
      </c>
      <c r="E740" s="16"/>
      <c r="F740" s="10"/>
      <c r="I740" s="216"/>
      <c r="J740" s="216"/>
    </row>
    <row r="741" spans="1:10" s="14" customFormat="1" ht="13.5">
      <c r="A741" s="7">
        <v>12</v>
      </c>
      <c r="B741" s="6" t="s">
        <v>44</v>
      </c>
      <c r="C741" s="7" t="s">
        <v>3</v>
      </c>
      <c r="D741" s="7">
        <v>30</v>
      </c>
      <c r="E741" s="16"/>
      <c r="F741" s="10"/>
      <c r="I741" s="216"/>
      <c r="J741" s="216"/>
    </row>
    <row r="742" spans="1:10" s="14" customFormat="1" ht="13.5">
      <c r="A742" s="7"/>
      <c r="B742" s="17" t="s">
        <v>46</v>
      </c>
      <c r="C742" s="7"/>
      <c r="D742" s="7" t="s">
        <v>36</v>
      </c>
      <c r="E742" s="16"/>
      <c r="F742" s="10"/>
      <c r="I742" s="216"/>
      <c r="J742" s="216"/>
    </row>
    <row r="743" spans="1:10" s="14" customFormat="1" ht="13.5">
      <c r="A743" s="7">
        <v>1</v>
      </c>
      <c r="B743" s="15" t="s">
        <v>27</v>
      </c>
      <c r="C743" s="7" t="s">
        <v>14</v>
      </c>
      <c r="D743" s="7">
        <f>8*D715</f>
        <v>32</v>
      </c>
      <c r="E743" s="27"/>
      <c r="F743" s="19" t="e">
        <f>SUM(F726:F736)</f>
        <v>#N/A</v>
      </c>
      <c r="I743" s="216"/>
      <c r="J743" s="216"/>
    </row>
    <row r="744" spans="1:10" s="14" customFormat="1" ht="13.5">
      <c r="A744" s="7">
        <v>2</v>
      </c>
      <c r="B744" s="15" t="s">
        <v>96</v>
      </c>
      <c r="C744" s="7" t="s">
        <v>13</v>
      </c>
      <c r="D744" s="7">
        <f>8*D722</f>
        <v>64</v>
      </c>
      <c r="E744" s="18"/>
      <c r="F744" s="19"/>
      <c r="I744" s="216"/>
      <c r="J744" s="216"/>
    </row>
    <row r="745" spans="1:10" s="14" customFormat="1" ht="13.5">
      <c r="A745" s="7">
        <v>3</v>
      </c>
      <c r="B745" s="6" t="s">
        <v>40</v>
      </c>
      <c r="C745" s="28" t="s">
        <v>3</v>
      </c>
      <c r="D745" s="28">
        <f>D738</f>
        <v>6</v>
      </c>
      <c r="E745" s="18"/>
      <c r="F745" s="19"/>
      <c r="I745" s="216"/>
      <c r="J745" s="216"/>
    </row>
    <row r="746" spans="1:10" s="14" customFormat="1" ht="13.5">
      <c r="A746" s="7"/>
      <c r="B746" s="17" t="s">
        <v>41</v>
      </c>
      <c r="C746" s="13"/>
      <c r="D746" s="20"/>
      <c r="E746" s="18"/>
      <c r="F746" s="19"/>
      <c r="I746" s="216"/>
      <c r="J746" s="216"/>
    </row>
    <row r="747" spans="1:10" s="14" customFormat="1" ht="13.5">
      <c r="A747" s="7">
        <v>1</v>
      </c>
      <c r="B747" s="21" t="s">
        <v>42</v>
      </c>
      <c r="C747" s="22" t="s">
        <v>13</v>
      </c>
      <c r="D747" s="22">
        <v>5</v>
      </c>
      <c r="E747" s="18"/>
      <c r="F747" s="19"/>
      <c r="I747" s="216"/>
      <c r="J747" s="216"/>
    </row>
    <row r="748" spans="1:10" s="14" customFormat="1" ht="13.5">
      <c r="A748" s="7">
        <v>2</v>
      </c>
      <c r="B748" s="15" t="s">
        <v>56</v>
      </c>
      <c r="C748" s="22" t="s">
        <v>13</v>
      </c>
      <c r="D748" s="22">
        <v>1</v>
      </c>
      <c r="E748" s="18"/>
      <c r="F748" s="19"/>
      <c r="I748" s="216"/>
      <c r="J748" s="216"/>
    </row>
    <row r="749" spans="1:11" ht="13.5">
      <c r="A749" s="218"/>
      <c r="B749" s="218"/>
      <c r="C749" s="218"/>
      <c r="D749" s="218"/>
      <c r="E749" s="218"/>
      <c r="F749" s="218"/>
      <c r="G749" s="218"/>
      <c r="H749" s="218"/>
      <c r="I749" s="14"/>
      <c r="J749" s="14"/>
      <c r="K749" s="14"/>
    </row>
    <row r="750" spans="1:11" ht="13.5">
      <c r="A750" s="219" t="s">
        <v>74</v>
      </c>
      <c r="B750" s="219"/>
      <c r="C750" s="219"/>
      <c r="D750" s="219"/>
      <c r="E750" s="219"/>
      <c r="F750" s="219"/>
      <c r="G750" s="219"/>
      <c r="H750" s="219"/>
      <c r="I750" s="14"/>
      <c r="J750" s="14"/>
      <c r="K750" s="14"/>
    </row>
    <row r="751" spans="1:11" ht="13.5">
      <c r="A751" s="226" t="s">
        <v>0</v>
      </c>
      <c r="B751" s="226" t="s">
        <v>1</v>
      </c>
      <c r="C751" s="226" t="s">
        <v>2</v>
      </c>
      <c r="D751" s="226" t="s">
        <v>10</v>
      </c>
      <c r="E751" s="224" t="s">
        <v>6</v>
      </c>
      <c r="F751" s="224" t="s">
        <v>7</v>
      </c>
      <c r="G751" s="224" t="s">
        <v>8</v>
      </c>
      <c r="H751" s="224" t="s">
        <v>9</v>
      </c>
      <c r="I751" s="14"/>
      <c r="J751" s="14"/>
      <c r="K751" s="14"/>
    </row>
    <row r="752" spans="1:11" ht="13.5">
      <c r="A752" s="227"/>
      <c r="B752" s="227"/>
      <c r="C752" s="227"/>
      <c r="D752" s="227"/>
      <c r="E752" s="225"/>
      <c r="F752" s="225"/>
      <c r="G752" s="225"/>
      <c r="H752" s="225"/>
      <c r="I752" s="14"/>
      <c r="J752" s="14"/>
      <c r="K752" s="14"/>
    </row>
    <row r="753" spans="1:11" ht="13.5">
      <c r="A753" s="4">
        <v>1</v>
      </c>
      <c r="B753" s="5" t="s">
        <v>58</v>
      </c>
      <c r="C753" s="4" t="s">
        <v>5</v>
      </c>
      <c r="D753" s="4">
        <v>0.09</v>
      </c>
      <c r="E753" s="4"/>
      <c r="F753" s="4"/>
      <c r="G753" s="4"/>
      <c r="H753" s="4"/>
      <c r="I753" s="14"/>
      <c r="J753" s="14"/>
      <c r="K753" s="14"/>
    </row>
    <row r="754" spans="1:11" ht="13.5">
      <c r="A754" s="4">
        <v>2</v>
      </c>
      <c r="B754" s="6" t="s">
        <v>17</v>
      </c>
      <c r="C754" s="7" t="s">
        <v>4</v>
      </c>
      <c r="D754" s="7">
        <v>0.36</v>
      </c>
      <c r="E754" s="7"/>
      <c r="F754" s="4"/>
      <c r="G754" s="7"/>
      <c r="H754" s="4"/>
      <c r="I754" s="14"/>
      <c r="J754" s="14"/>
      <c r="K754" s="14"/>
    </row>
    <row r="755" spans="1:11" ht="13.5">
      <c r="A755" s="4">
        <v>3</v>
      </c>
      <c r="B755" s="6" t="s">
        <v>26</v>
      </c>
      <c r="C755" s="7" t="s">
        <v>3</v>
      </c>
      <c r="D755" s="7">
        <v>3</v>
      </c>
      <c r="E755" s="7"/>
      <c r="F755" s="4"/>
      <c r="G755" s="7"/>
      <c r="H755" s="4"/>
      <c r="I755" s="14"/>
      <c r="J755" s="14"/>
      <c r="K755" s="14"/>
    </row>
    <row r="756" spans="1:11" ht="13.5">
      <c r="A756" s="4">
        <v>4</v>
      </c>
      <c r="B756" s="6" t="s">
        <v>109</v>
      </c>
      <c r="C756" s="7" t="s">
        <v>3</v>
      </c>
      <c r="D756" s="7">
        <v>1</v>
      </c>
      <c r="E756" s="8"/>
      <c r="F756" s="9"/>
      <c r="G756" s="10"/>
      <c r="H756" s="10"/>
      <c r="I756" s="14"/>
      <c r="J756" s="14"/>
      <c r="K756" s="14"/>
    </row>
    <row r="757" spans="1:11" ht="13.5">
      <c r="A757" s="4">
        <v>5</v>
      </c>
      <c r="B757" s="6" t="s">
        <v>31</v>
      </c>
      <c r="C757" s="7" t="s">
        <v>3</v>
      </c>
      <c r="D757" s="7">
        <v>5</v>
      </c>
      <c r="E757" s="8"/>
      <c r="F757" s="9"/>
      <c r="G757" s="10"/>
      <c r="H757" s="10"/>
      <c r="I757" s="14"/>
      <c r="J757" s="14"/>
      <c r="K757" s="14"/>
    </row>
    <row r="758" spans="1:11" ht="13.5">
      <c r="A758" s="240" t="s">
        <v>11</v>
      </c>
      <c r="B758" s="240"/>
      <c r="C758" s="240"/>
      <c r="D758" s="240"/>
      <c r="E758" s="240"/>
      <c r="F758" s="240"/>
      <c r="G758" s="10"/>
      <c r="H758" s="11"/>
      <c r="I758" s="14"/>
      <c r="J758" s="14"/>
      <c r="K758" s="14"/>
    </row>
    <row r="759" spans="1:11" ht="13.5">
      <c r="A759" s="7"/>
      <c r="B759" s="13" t="s">
        <v>45</v>
      </c>
      <c r="C759" s="7"/>
      <c r="D759" s="7" t="s">
        <v>36</v>
      </c>
      <c r="E759" s="12"/>
      <c r="F759" s="12"/>
      <c r="G759" s="10"/>
      <c r="H759" s="11"/>
      <c r="I759" s="14"/>
      <c r="J759" s="14"/>
      <c r="K759" s="14"/>
    </row>
    <row r="760" spans="1:11" ht="13.5">
      <c r="A760" s="7">
        <v>1</v>
      </c>
      <c r="B760" s="6" t="s">
        <v>78</v>
      </c>
      <c r="C760" s="7" t="s">
        <v>14</v>
      </c>
      <c r="D760" s="7">
        <v>90</v>
      </c>
      <c r="E760" s="7">
        <v>180</v>
      </c>
      <c r="F760" s="7" t="e">
        <f>#N/A</f>
        <v>#N/A</v>
      </c>
      <c r="G760" s="14"/>
      <c r="H760" s="14"/>
      <c r="I760" s="14"/>
      <c r="J760" s="14"/>
      <c r="K760" s="14"/>
    </row>
    <row r="761" spans="1:11" ht="13.5">
      <c r="A761" s="7"/>
      <c r="B761" s="13" t="s">
        <v>38</v>
      </c>
      <c r="C761" s="7"/>
      <c r="D761" s="7" t="s">
        <v>36</v>
      </c>
      <c r="E761" s="7"/>
      <c r="F761" s="7"/>
      <c r="G761" s="14"/>
      <c r="H761" s="14"/>
      <c r="I761" s="14"/>
      <c r="J761" s="14"/>
      <c r="K761" s="14"/>
    </row>
    <row r="762" spans="1:11" ht="13.5">
      <c r="A762" s="7">
        <v>1</v>
      </c>
      <c r="B762" s="6" t="s">
        <v>21</v>
      </c>
      <c r="C762" s="7" t="s">
        <v>3</v>
      </c>
      <c r="D762" s="7">
        <v>2</v>
      </c>
      <c r="E762" s="7">
        <v>150</v>
      </c>
      <c r="F762" s="7" t="e">
        <f>#N/A</f>
        <v>#N/A</v>
      </c>
      <c r="G762" s="14"/>
      <c r="H762" s="14"/>
      <c r="I762" s="14"/>
      <c r="J762" s="14"/>
      <c r="K762" s="14"/>
    </row>
    <row r="763" spans="1:11" ht="13.5">
      <c r="A763" s="7">
        <v>2</v>
      </c>
      <c r="B763" s="6" t="s">
        <v>22</v>
      </c>
      <c r="C763" s="7" t="s">
        <v>3</v>
      </c>
      <c r="D763" s="7">
        <v>2</v>
      </c>
      <c r="E763" s="7">
        <v>390</v>
      </c>
      <c r="F763" s="7" t="e">
        <f>#N/A</f>
        <v>#N/A</v>
      </c>
      <c r="G763" s="14"/>
      <c r="H763" s="14"/>
      <c r="I763" s="14"/>
      <c r="J763" s="14"/>
      <c r="K763" s="14"/>
    </row>
    <row r="764" spans="1:11" ht="13.5">
      <c r="A764" s="7">
        <v>3</v>
      </c>
      <c r="B764" s="6" t="s">
        <v>54</v>
      </c>
      <c r="C764" s="7" t="s">
        <v>3</v>
      </c>
      <c r="D764" s="7">
        <v>8</v>
      </c>
      <c r="E764" s="7">
        <v>130</v>
      </c>
      <c r="F764" s="7" t="e">
        <f>#N/A</f>
        <v>#N/A</v>
      </c>
      <c r="G764" s="14"/>
      <c r="H764" s="14"/>
      <c r="I764" s="14"/>
      <c r="J764" s="14"/>
      <c r="K764" s="14"/>
    </row>
    <row r="765" spans="1:11" ht="13.5">
      <c r="A765" s="7">
        <v>4</v>
      </c>
      <c r="B765" s="6" t="s">
        <v>55</v>
      </c>
      <c r="C765" s="7" t="s">
        <v>3</v>
      </c>
      <c r="D765" s="7">
        <v>4</v>
      </c>
      <c r="E765" s="7">
        <v>300</v>
      </c>
      <c r="F765" s="7" t="e">
        <f>#N/A</f>
        <v>#N/A</v>
      </c>
      <c r="G765" s="14"/>
      <c r="H765" s="14"/>
      <c r="I765" s="14"/>
      <c r="J765" s="14"/>
      <c r="K765" s="14"/>
    </row>
    <row r="766" spans="1:11" ht="13.5">
      <c r="A766" s="7">
        <v>5</v>
      </c>
      <c r="B766" s="15" t="s">
        <v>28</v>
      </c>
      <c r="C766" s="7" t="s">
        <v>3</v>
      </c>
      <c r="D766" s="7">
        <f>D755</f>
        <v>3</v>
      </c>
      <c r="E766" s="7"/>
      <c r="F766" s="7"/>
      <c r="G766" s="14"/>
      <c r="H766" s="14"/>
      <c r="I766" s="14"/>
      <c r="J766" s="14"/>
      <c r="K766" s="14"/>
    </row>
    <row r="767" spans="1:11" ht="13.5">
      <c r="A767" s="7">
        <v>6</v>
      </c>
      <c r="B767" s="6" t="s">
        <v>24</v>
      </c>
      <c r="C767" s="7" t="s">
        <v>3</v>
      </c>
      <c r="D767" s="7">
        <v>1</v>
      </c>
      <c r="E767" s="7">
        <v>450</v>
      </c>
      <c r="F767" s="7" t="e">
        <f>#N/A</f>
        <v>#N/A</v>
      </c>
      <c r="G767" s="14"/>
      <c r="H767" s="14"/>
      <c r="I767" s="14"/>
      <c r="J767" s="14"/>
      <c r="K767" s="14"/>
    </row>
    <row r="768" spans="1:11" ht="13.5">
      <c r="A768" s="7">
        <v>7</v>
      </c>
      <c r="B768" s="6" t="s">
        <v>48</v>
      </c>
      <c r="C768" s="7" t="s">
        <v>14</v>
      </c>
      <c r="D768" s="7">
        <v>8</v>
      </c>
      <c r="E768" s="16"/>
      <c r="F768" s="10"/>
      <c r="G768" s="14"/>
      <c r="H768" s="14"/>
      <c r="I768" s="14"/>
      <c r="J768" s="14"/>
      <c r="K768" s="14"/>
    </row>
    <row r="769" spans="1:11" ht="13.5">
      <c r="A769" s="7">
        <v>8</v>
      </c>
      <c r="B769" s="6" t="s">
        <v>43</v>
      </c>
      <c r="C769" s="7" t="s">
        <v>3</v>
      </c>
      <c r="D769" s="7">
        <v>8</v>
      </c>
      <c r="E769" s="16"/>
      <c r="F769" s="10"/>
      <c r="G769" s="14"/>
      <c r="H769" s="14"/>
      <c r="I769" s="14"/>
      <c r="J769" s="14"/>
      <c r="K769" s="14"/>
    </row>
    <row r="770" spans="1:11" ht="13.5">
      <c r="A770" s="7">
        <v>9</v>
      </c>
      <c r="B770" s="6" t="s">
        <v>44</v>
      </c>
      <c r="C770" s="7" t="s">
        <v>3</v>
      </c>
      <c r="D770" s="7">
        <v>30</v>
      </c>
      <c r="E770" s="16"/>
      <c r="F770" s="10"/>
      <c r="G770" s="14"/>
      <c r="H770" s="14"/>
      <c r="I770" s="14"/>
      <c r="J770" s="14"/>
      <c r="K770" s="14"/>
    </row>
    <row r="771" spans="1:11" ht="13.5">
      <c r="A771" s="7"/>
      <c r="B771" s="17" t="s">
        <v>46</v>
      </c>
      <c r="C771" s="7"/>
      <c r="D771" s="7" t="s">
        <v>36</v>
      </c>
      <c r="E771" s="16"/>
      <c r="F771" s="10"/>
      <c r="G771" s="14"/>
      <c r="H771" s="14"/>
      <c r="I771" s="14"/>
      <c r="J771" s="14"/>
      <c r="K771" s="14"/>
    </row>
    <row r="772" spans="1:11" ht="13.5">
      <c r="A772" s="7">
        <v>1</v>
      </c>
      <c r="B772" s="15" t="s">
        <v>47</v>
      </c>
      <c r="C772" s="7" t="s">
        <v>14</v>
      </c>
      <c r="D772" s="7">
        <f>3*10</f>
        <v>30</v>
      </c>
      <c r="E772" s="18"/>
      <c r="F772" s="19"/>
      <c r="G772" s="14"/>
      <c r="H772" s="14"/>
      <c r="I772" s="14"/>
      <c r="J772" s="14"/>
      <c r="K772" s="14"/>
    </row>
    <row r="773" spans="1:11" ht="13.5">
      <c r="A773" s="7"/>
      <c r="B773" s="17" t="s">
        <v>41</v>
      </c>
      <c r="C773" s="13"/>
      <c r="D773" s="20"/>
      <c r="E773" s="18"/>
      <c r="F773" s="19"/>
      <c r="G773" s="14"/>
      <c r="H773" s="14"/>
      <c r="I773" s="14"/>
      <c r="J773" s="14"/>
      <c r="K773" s="14"/>
    </row>
    <row r="774" spans="1:11" ht="13.5">
      <c r="A774" s="7">
        <v>1</v>
      </c>
      <c r="B774" s="21" t="s">
        <v>42</v>
      </c>
      <c r="C774" s="22" t="s">
        <v>13</v>
      </c>
      <c r="D774" s="22">
        <v>5</v>
      </c>
      <c r="E774" s="18"/>
      <c r="F774" s="19"/>
      <c r="G774" s="14"/>
      <c r="H774" s="14"/>
      <c r="I774" s="14"/>
      <c r="J774" s="14"/>
      <c r="K774" s="14"/>
    </row>
    <row r="775" spans="1:11" ht="13.5">
      <c r="A775" s="7">
        <v>2</v>
      </c>
      <c r="B775" s="15" t="s">
        <v>56</v>
      </c>
      <c r="C775" s="22" t="s">
        <v>13</v>
      </c>
      <c r="D775" s="22">
        <v>1</v>
      </c>
      <c r="E775" s="18"/>
      <c r="F775" s="19"/>
      <c r="G775" s="14"/>
      <c r="H775" s="14"/>
      <c r="I775" s="14"/>
      <c r="J775" s="14"/>
      <c r="K775" s="14"/>
    </row>
    <row r="776" spans="1:11" ht="13.5">
      <c r="A776" s="98"/>
      <c r="B776" s="198"/>
      <c r="C776" s="199"/>
      <c r="D776" s="199"/>
      <c r="E776" s="18"/>
      <c r="F776" s="19"/>
      <c r="G776" s="14"/>
      <c r="H776" s="14"/>
      <c r="I776" s="14"/>
      <c r="J776" s="14"/>
      <c r="K776" s="14"/>
    </row>
    <row r="777" spans="1:8" s="14" customFormat="1" ht="13.5">
      <c r="A777" s="219" t="s">
        <v>979</v>
      </c>
      <c r="B777" s="219"/>
      <c r="C777" s="219"/>
      <c r="D777" s="219"/>
      <c r="E777" s="219"/>
      <c r="F777" s="219"/>
      <c r="G777" s="219"/>
      <c r="H777" s="219"/>
    </row>
    <row r="778" spans="1:8" s="14" customFormat="1" ht="13.5">
      <c r="A778" s="226" t="s">
        <v>0</v>
      </c>
      <c r="B778" s="226" t="s">
        <v>1</v>
      </c>
      <c r="C778" s="226" t="s">
        <v>2</v>
      </c>
      <c r="D778" s="226" t="s">
        <v>10</v>
      </c>
      <c r="E778" s="224" t="s">
        <v>6</v>
      </c>
      <c r="F778" s="224" t="s">
        <v>7</v>
      </c>
      <c r="G778" s="224" t="s">
        <v>8</v>
      </c>
      <c r="H778" s="224" t="s">
        <v>9</v>
      </c>
    </row>
    <row r="779" spans="1:8" s="14" customFormat="1" ht="13.5">
      <c r="A779" s="227"/>
      <c r="B779" s="227"/>
      <c r="C779" s="227"/>
      <c r="D779" s="227"/>
      <c r="E779" s="225"/>
      <c r="F779" s="225"/>
      <c r="G779" s="225"/>
      <c r="H779" s="225"/>
    </row>
    <row r="780" spans="1:8" s="14" customFormat="1" ht="13.5">
      <c r="A780" s="4">
        <v>1</v>
      </c>
      <c r="B780" s="5" t="s">
        <v>58</v>
      </c>
      <c r="C780" s="4" t="s">
        <v>5</v>
      </c>
      <c r="D780" s="4">
        <v>0.135</v>
      </c>
      <c r="E780" s="4"/>
      <c r="F780" s="4"/>
      <c r="G780" s="4"/>
      <c r="H780" s="4"/>
    </row>
    <row r="781" spans="1:8" s="14" customFormat="1" ht="13.5">
      <c r="A781" s="4">
        <v>2</v>
      </c>
      <c r="B781" s="5" t="s">
        <v>64</v>
      </c>
      <c r="C781" s="4" t="s">
        <v>3</v>
      </c>
      <c r="D781" s="4">
        <v>1</v>
      </c>
      <c r="E781" s="4"/>
      <c r="F781" s="4"/>
      <c r="G781" s="4"/>
      <c r="H781" s="4"/>
    </row>
    <row r="782" spans="1:8" s="14" customFormat="1" ht="13.5">
      <c r="A782" s="4">
        <v>3</v>
      </c>
      <c r="B782" s="6" t="s">
        <v>17</v>
      </c>
      <c r="C782" s="7" t="s">
        <v>4</v>
      </c>
      <c r="D782" s="7">
        <v>0.66</v>
      </c>
      <c r="E782" s="7"/>
      <c r="F782" s="4"/>
      <c r="G782" s="7"/>
      <c r="H782" s="4"/>
    </row>
    <row r="783" spans="1:8" s="14" customFormat="1" ht="13.5">
      <c r="A783" s="4">
        <v>4</v>
      </c>
      <c r="B783" s="6" t="s">
        <v>26</v>
      </c>
      <c r="C783" s="7" t="s">
        <v>3</v>
      </c>
      <c r="D783" s="7">
        <v>4</v>
      </c>
      <c r="E783" s="7"/>
      <c r="F783" s="4"/>
      <c r="G783" s="7"/>
      <c r="H783" s="4"/>
    </row>
    <row r="784" spans="1:8" s="14" customFormat="1" ht="13.5">
      <c r="A784" s="4">
        <v>5</v>
      </c>
      <c r="B784" s="6" t="s">
        <v>110</v>
      </c>
      <c r="C784" s="7" t="s">
        <v>3</v>
      </c>
      <c r="D784" s="7">
        <v>1</v>
      </c>
      <c r="E784" s="8"/>
      <c r="F784" s="9"/>
      <c r="G784" s="10"/>
      <c r="H784" s="10"/>
    </row>
    <row r="785" spans="1:8" s="14" customFormat="1" ht="13.5">
      <c r="A785" s="4">
        <v>6</v>
      </c>
      <c r="B785" s="6" t="s">
        <v>31</v>
      </c>
      <c r="C785" s="7" t="s">
        <v>19</v>
      </c>
      <c r="D785" s="7">
        <v>9</v>
      </c>
      <c r="E785" s="8"/>
      <c r="F785" s="9"/>
      <c r="G785" s="10"/>
      <c r="H785" s="10"/>
    </row>
    <row r="786" spans="1:8" s="14" customFormat="1" ht="13.5">
      <c r="A786" s="240" t="s">
        <v>11</v>
      </c>
      <c r="B786" s="240"/>
      <c r="C786" s="240"/>
      <c r="D786" s="240"/>
      <c r="E786" s="240"/>
      <c r="F786" s="240"/>
      <c r="G786" s="10"/>
      <c r="H786" s="11"/>
    </row>
    <row r="787" spans="1:8" s="14" customFormat="1" ht="13.5">
      <c r="A787" s="7"/>
      <c r="B787" s="13" t="s">
        <v>45</v>
      </c>
      <c r="C787" s="7"/>
      <c r="D787" s="7" t="s">
        <v>36</v>
      </c>
      <c r="E787" s="12"/>
      <c r="F787" s="12"/>
      <c r="G787" s="10"/>
      <c r="H787" s="11"/>
    </row>
    <row r="788" spans="1:6" s="14" customFormat="1" ht="13.5">
      <c r="A788" s="7">
        <v>1</v>
      </c>
      <c r="B788" s="6" t="s">
        <v>78</v>
      </c>
      <c r="C788" s="7" t="s">
        <v>14</v>
      </c>
      <c r="D788" s="7">
        <v>165</v>
      </c>
      <c r="E788" s="7">
        <v>180</v>
      </c>
      <c r="F788" s="7" t="e">
        <f>#N/A</f>
        <v>#N/A</v>
      </c>
    </row>
    <row r="789" spans="1:6" s="14" customFormat="1" ht="13.5">
      <c r="A789" s="7"/>
      <c r="B789" s="13" t="s">
        <v>38</v>
      </c>
      <c r="C789" s="7"/>
      <c r="D789" s="7" t="s">
        <v>36</v>
      </c>
      <c r="E789" s="7"/>
      <c r="F789" s="7"/>
    </row>
    <row r="790" spans="1:6" s="14" customFormat="1" ht="13.5">
      <c r="A790" s="7">
        <v>1</v>
      </c>
      <c r="B790" s="6" t="s">
        <v>21</v>
      </c>
      <c r="C790" s="7" t="s">
        <v>3</v>
      </c>
      <c r="D790" s="7">
        <v>2</v>
      </c>
      <c r="E790" s="7">
        <v>150</v>
      </c>
      <c r="F790" s="7" t="e">
        <f>#N/A</f>
        <v>#N/A</v>
      </c>
    </row>
    <row r="791" spans="1:6" s="14" customFormat="1" ht="13.5">
      <c r="A791" s="7">
        <v>2</v>
      </c>
      <c r="B791" s="6" t="s">
        <v>22</v>
      </c>
      <c r="C791" s="7" t="s">
        <v>3</v>
      </c>
      <c r="D791" s="7">
        <v>6</v>
      </c>
      <c r="E791" s="7">
        <v>390</v>
      </c>
      <c r="F791" s="7" t="e">
        <f>#N/A</f>
        <v>#N/A</v>
      </c>
    </row>
    <row r="792" spans="1:6" s="14" customFormat="1" ht="13.5">
      <c r="A792" s="7">
        <v>3</v>
      </c>
      <c r="B792" s="6" t="s">
        <v>54</v>
      </c>
      <c r="C792" s="7" t="s">
        <v>3</v>
      </c>
      <c r="D792" s="7">
        <v>8</v>
      </c>
      <c r="E792" s="7">
        <v>130</v>
      </c>
      <c r="F792" s="7" t="e">
        <f>#N/A</f>
        <v>#N/A</v>
      </c>
    </row>
    <row r="793" spans="1:6" s="14" customFormat="1" ht="13.5">
      <c r="A793" s="7">
        <v>4</v>
      </c>
      <c r="B793" s="6" t="s">
        <v>55</v>
      </c>
      <c r="C793" s="7" t="s">
        <v>3</v>
      </c>
      <c r="D793" s="7">
        <v>4</v>
      </c>
      <c r="E793" s="7">
        <v>300</v>
      </c>
      <c r="F793" s="7" t="e">
        <f>#N/A</f>
        <v>#N/A</v>
      </c>
    </row>
    <row r="794" spans="1:6" s="14" customFormat="1" ht="13.5">
      <c r="A794" s="7">
        <v>5</v>
      </c>
      <c r="B794" s="15" t="s">
        <v>28</v>
      </c>
      <c r="C794" s="7" t="s">
        <v>3</v>
      </c>
      <c r="D794" s="7">
        <f>D783</f>
        <v>4</v>
      </c>
      <c r="E794" s="7"/>
      <c r="F794" s="7"/>
    </row>
    <row r="795" spans="1:6" s="14" customFormat="1" ht="13.5">
      <c r="A795" s="7">
        <v>6</v>
      </c>
      <c r="B795" s="6" t="s">
        <v>24</v>
      </c>
      <c r="C795" s="7" t="s">
        <v>3</v>
      </c>
      <c r="D795" s="7">
        <v>1</v>
      </c>
      <c r="E795" s="7">
        <v>450</v>
      </c>
      <c r="F795" s="7" t="e">
        <f>#N/A</f>
        <v>#N/A</v>
      </c>
    </row>
    <row r="796" spans="1:6" s="14" customFormat="1" ht="13.5">
      <c r="A796" s="7">
        <v>7</v>
      </c>
      <c r="B796" s="6" t="s">
        <v>48</v>
      </c>
      <c r="C796" s="7" t="s">
        <v>14</v>
      </c>
      <c r="D796" s="7">
        <v>8</v>
      </c>
      <c r="E796" s="16"/>
      <c r="F796" s="10"/>
    </row>
    <row r="797" spans="1:6" s="14" customFormat="1" ht="13.5">
      <c r="A797" s="7">
        <v>8</v>
      </c>
      <c r="B797" s="6" t="s">
        <v>43</v>
      </c>
      <c r="C797" s="7" t="s">
        <v>3</v>
      </c>
      <c r="D797" s="7">
        <v>8</v>
      </c>
      <c r="E797" s="16"/>
      <c r="F797" s="10"/>
    </row>
    <row r="798" spans="1:6" s="14" customFormat="1" ht="13.5">
      <c r="A798" s="7">
        <v>9</v>
      </c>
      <c r="B798" s="6" t="s">
        <v>44</v>
      </c>
      <c r="C798" s="7" t="s">
        <v>3</v>
      </c>
      <c r="D798" s="7">
        <v>30</v>
      </c>
      <c r="E798" s="16"/>
      <c r="F798" s="10"/>
    </row>
    <row r="799" spans="1:6" s="14" customFormat="1" ht="13.5">
      <c r="A799" s="7"/>
      <c r="B799" s="17" t="s">
        <v>46</v>
      </c>
      <c r="C799" s="7"/>
      <c r="D799" s="7" t="s">
        <v>36</v>
      </c>
      <c r="E799" s="16"/>
      <c r="F799" s="10"/>
    </row>
    <row r="800" spans="1:6" s="14" customFormat="1" ht="13.5">
      <c r="A800" s="7">
        <v>1</v>
      </c>
      <c r="B800" s="15" t="s">
        <v>47</v>
      </c>
      <c r="C800" s="7" t="s">
        <v>14</v>
      </c>
      <c r="D800" s="7">
        <f>4*10</f>
        <v>40</v>
      </c>
      <c r="E800" s="18"/>
      <c r="F800" s="19"/>
    </row>
    <row r="801" spans="1:6" s="14" customFormat="1" ht="13.5">
      <c r="A801" s="7"/>
      <c r="B801" s="17" t="s">
        <v>41</v>
      </c>
      <c r="C801" s="13"/>
      <c r="D801" s="20"/>
      <c r="E801" s="18"/>
      <c r="F801" s="19"/>
    </row>
    <row r="802" spans="1:6" s="14" customFormat="1" ht="13.5">
      <c r="A802" s="7">
        <v>1</v>
      </c>
      <c r="B802" s="21" t="s">
        <v>42</v>
      </c>
      <c r="C802" s="22" t="s">
        <v>13</v>
      </c>
      <c r="D802" s="22">
        <v>5</v>
      </c>
      <c r="E802" s="18"/>
      <c r="F802" s="19"/>
    </row>
    <row r="803" spans="1:6" s="14" customFormat="1" ht="13.5">
      <c r="A803" s="7">
        <v>2</v>
      </c>
      <c r="B803" s="15" t="s">
        <v>56</v>
      </c>
      <c r="C803" s="22" t="s">
        <v>13</v>
      </c>
      <c r="D803" s="22">
        <v>1</v>
      </c>
      <c r="E803" s="18"/>
      <c r="F803" s="19"/>
    </row>
    <row r="804" spans="1:11" ht="13.5">
      <c r="A804" s="218"/>
      <c r="B804" s="218"/>
      <c r="C804" s="218"/>
      <c r="D804" s="218"/>
      <c r="E804" s="218"/>
      <c r="F804" s="218"/>
      <c r="G804" s="218"/>
      <c r="H804" s="218"/>
      <c r="I804" s="14"/>
      <c r="J804" s="14"/>
      <c r="K804" s="14"/>
    </row>
    <row r="805" spans="1:11" ht="13.5">
      <c r="A805" s="219" t="s">
        <v>75</v>
      </c>
      <c r="B805" s="219"/>
      <c r="C805" s="219"/>
      <c r="D805" s="219"/>
      <c r="E805" s="219"/>
      <c r="F805" s="219"/>
      <c r="G805" s="219"/>
      <c r="H805" s="219"/>
      <c r="I805" s="14"/>
      <c r="J805" s="14"/>
      <c r="K805" s="14"/>
    </row>
    <row r="806" spans="1:11" ht="13.5">
      <c r="A806" s="226" t="s">
        <v>0</v>
      </c>
      <c r="B806" s="226" t="s">
        <v>1</v>
      </c>
      <c r="C806" s="226" t="s">
        <v>2</v>
      </c>
      <c r="D806" s="226" t="s">
        <v>10</v>
      </c>
      <c r="E806" s="224" t="s">
        <v>6</v>
      </c>
      <c r="F806" s="224" t="s">
        <v>7</v>
      </c>
      <c r="G806" s="224" t="s">
        <v>8</v>
      </c>
      <c r="H806" s="224" t="s">
        <v>9</v>
      </c>
      <c r="I806" s="14"/>
      <c r="J806" s="14"/>
      <c r="K806" s="14"/>
    </row>
    <row r="807" spans="1:11" ht="13.5">
      <c r="A807" s="227"/>
      <c r="B807" s="227"/>
      <c r="C807" s="227"/>
      <c r="D807" s="227"/>
      <c r="E807" s="225"/>
      <c r="F807" s="225"/>
      <c r="G807" s="225"/>
      <c r="H807" s="225"/>
      <c r="I807" s="14"/>
      <c r="J807" s="14"/>
      <c r="K807" s="14"/>
    </row>
    <row r="808" spans="1:11" ht="13.5">
      <c r="A808" s="4">
        <v>1</v>
      </c>
      <c r="B808" s="5" t="s">
        <v>58</v>
      </c>
      <c r="C808" s="4" t="s">
        <v>5</v>
      </c>
      <c r="D808" s="4">
        <v>0.18</v>
      </c>
      <c r="E808" s="4"/>
      <c r="F808" s="4"/>
      <c r="G808" s="4"/>
      <c r="H808" s="4"/>
      <c r="I808" s="14"/>
      <c r="J808" s="14"/>
      <c r="K808" s="14"/>
    </row>
    <row r="809" spans="1:11" ht="13.5">
      <c r="A809" s="4">
        <v>2</v>
      </c>
      <c r="B809" s="5" t="s">
        <v>76</v>
      </c>
      <c r="C809" s="4" t="s">
        <v>3</v>
      </c>
      <c r="D809" s="4">
        <v>1</v>
      </c>
      <c r="E809" s="4"/>
      <c r="F809" s="4"/>
      <c r="G809" s="4"/>
      <c r="H809" s="4"/>
      <c r="I809" s="14"/>
      <c r="J809" s="14"/>
      <c r="K809" s="14"/>
    </row>
    <row r="810" spans="1:11" ht="13.5">
      <c r="A810" s="4">
        <v>3</v>
      </c>
      <c r="B810" s="5" t="s">
        <v>25</v>
      </c>
      <c r="C810" s="4" t="s">
        <v>3</v>
      </c>
      <c r="D810" s="4">
        <v>14</v>
      </c>
      <c r="E810" s="4"/>
      <c r="F810" s="4"/>
      <c r="G810" s="4"/>
      <c r="H810" s="4"/>
      <c r="I810" s="14"/>
      <c r="J810" s="14"/>
      <c r="K810" s="14"/>
    </row>
    <row r="811" spans="1:11" ht="13.5">
      <c r="A811" s="4">
        <v>4</v>
      </c>
      <c r="B811" s="5" t="s">
        <v>63</v>
      </c>
      <c r="C811" s="4" t="s">
        <v>3</v>
      </c>
      <c r="D811" s="4">
        <v>2</v>
      </c>
      <c r="E811" s="4"/>
      <c r="F811" s="4"/>
      <c r="G811" s="4"/>
      <c r="H811" s="4"/>
      <c r="I811" s="14"/>
      <c r="J811" s="14"/>
      <c r="K811" s="14"/>
    </row>
    <row r="812" spans="1:11" ht="13.5">
      <c r="A812" s="4">
        <v>5</v>
      </c>
      <c r="B812" s="6" t="s">
        <v>18</v>
      </c>
      <c r="C812" s="7" t="s">
        <v>4</v>
      </c>
      <c r="D812" s="7">
        <v>0.9</v>
      </c>
      <c r="E812" s="7">
        <v>267.09</v>
      </c>
      <c r="F812" s="4">
        <f>E812*D812</f>
        <v>240.38099999999997</v>
      </c>
      <c r="G812" s="7">
        <v>1.42</v>
      </c>
      <c r="H812" s="4">
        <f>G812*D812</f>
        <v>1.278</v>
      </c>
      <c r="I812" s="14"/>
      <c r="J812" s="14"/>
      <c r="K812" s="14"/>
    </row>
    <row r="813" spans="1:11" ht="13.5">
      <c r="A813" s="4">
        <v>6</v>
      </c>
      <c r="B813" s="6" t="s">
        <v>26</v>
      </c>
      <c r="C813" s="7" t="s">
        <v>3</v>
      </c>
      <c r="D813" s="7">
        <v>5</v>
      </c>
      <c r="E813" s="7"/>
      <c r="F813" s="4"/>
      <c r="G813" s="7"/>
      <c r="H813" s="4"/>
      <c r="I813" s="14"/>
      <c r="J813" s="14"/>
      <c r="K813" s="14"/>
    </row>
    <row r="814" spans="1:11" ht="13.5">
      <c r="A814" s="4">
        <v>7</v>
      </c>
      <c r="B814" s="6" t="s">
        <v>31</v>
      </c>
      <c r="C814" s="7" t="s">
        <v>3</v>
      </c>
      <c r="D814" s="7">
        <v>14</v>
      </c>
      <c r="E814" s="8"/>
      <c r="F814" s="9"/>
      <c r="G814" s="10"/>
      <c r="H814" s="10"/>
      <c r="I814" s="14"/>
      <c r="J814" s="14"/>
      <c r="K814" s="14"/>
    </row>
    <row r="815" spans="1:11" ht="13.5">
      <c r="A815" s="4">
        <v>8</v>
      </c>
      <c r="B815" s="6" t="s">
        <v>61</v>
      </c>
      <c r="C815" s="7" t="s">
        <v>4</v>
      </c>
      <c r="D815" s="7">
        <v>0.09</v>
      </c>
      <c r="E815" s="8"/>
      <c r="F815" s="9"/>
      <c r="G815" s="10"/>
      <c r="H815" s="10"/>
      <c r="I815" s="14"/>
      <c r="J815" s="14"/>
      <c r="K815" s="14"/>
    </row>
    <row r="816" spans="1:11" ht="13.5">
      <c r="A816" s="4">
        <v>9</v>
      </c>
      <c r="B816" s="6" t="s">
        <v>110</v>
      </c>
      <c r="C816" s="7" t="s">
        <v>3</v>
      </c>
      <c r="D816" s="7">
        <v>1</v>
      </c>
      <c r="E816" s="8"/>
      <c r="F816" s="9"/>
      <c r="G816" s="10"/>
      <c r="H816" s="10"/>
      <c r="I816" s="14"/>
      <c r="J816" s="14"/>
      <c r="K816" s="14"/>
    </row>
    <row r="817" spans="1:11" ht="13.5">
      <c r="A817" s="4">
        <v>10</v>
      </c>
      <c r="B817" s="6" t="s">
        <v>51</v>
      </c>
      <c r="C817" s="7" t="s">
        <v>4</v>
      </c>
      <c r="D817" s="7">
        <v>0.135</v>
      </c>
      <c r="E817" s="8"/>
      <c r="F817" s="9"/>
      <c r="G817" s="10"/>
      <c r="H817" s="10"/>
      <c r="I817" s="14"/>
      <c r="J817" s="14"/>
      <c r="K817" s="14"/>
    </row>
    <row r="818" spans="1:11" ht="13.5">
      <c r="A818" s="240" t="s">
        <v>11</v>
      </c>
      <c r="B818" s="240"/>
      <c r="C818" s="240"/>
      <c r="D818" s="240"/>
      <c r="E818" s="240"/>
      <c r="F818" s="240"/>
      <c r="G818" s="10"/>
      <c r="H818" s="11"/>
      <c r="I818" s="14"/>
      <c r="J818" s="14"/>
      <c r="K818" s="14"/>
    </row>
    <row r="819" spans="1:11" ht="13.5">
      <c r="A819" s="7"/>
      <c r="B819" s="13" t="s">
        <v>37</v>
      </c>
      <c r="C819" s="7"/>
      <c r="D819" s="7" t="s">
        <v>36</v>
      </c>
      <c r="E819" s="12"/>
      <c r="F819" s="12"/>
      <c r="G819" s="10"/>
      <c r="H819" s="11"/>
      <c r="I819" s="14"/>
      <c r="J819" s="14"/>
      <c r="K819" s="14"/>
    </row>
    <row r="820" spans="1:11" ht="13.5">
      <c r="A820" s="7">
        <v>1</v>
      </c>
      <c r="B820" s="15" t="s">
        <v>34</v>
      </c>
      <c r="C820" s="7" t="s">
        <v>3</v>
      </c>
      <c r="D820" s="7">
        <v>1</v>
      </c>
      <c r="E820" s="12"/>
      <c r="F820" s="12"/>
      <c r="G820" s="10"/>
      <c r="H820" s="11"/>
      <c r="I820" s="14"/>
      <c r="J820" s="14"/>
      <c r="K820" s="14"/>
    </row>
    <row r="821" spans="1:11" ht="13.5">
      <c r="A821" s="7"/>
      <c r="B821" s="13" t="s">
        <v>45</v>
      </c>
      <c r="C821" s="7"/>
      <c r="D821" s="7" t="s">
        <v>36</v>
      </c>
      <c r="E821" s="12"/>
      <c r="F821" s="12"/>
      <c r="G821" s="10"/>
      <c r="H821" s="11"/>
      <c r="I821" s="14"/>
      <c r="J821" s="14"/>
      <c r="K821" s="14"/>
    </row>
    <row r="822" spans="1:11" ht="13.5">
      <c r="A822" s="7">
        <v>1</v>
      </c>
      <c r="B822" s="6" t="s">
        <v>78</v>
      </c>
      <c r="C822" s="7" t="s">
        <v>14</v>
      </c>
      <c r="D822" s="7">
        <v>180</v>
      </c>
      <c r="E822" s="7">
        <v>180</v>
      </c>
      <c r="F822" s="7" t="e">
        <f>#N/A</f>
        <v>#N/A</v>
      </c>
      <c r="G822" s="14"/>
      <c r="H822" s="14"/>
      <c r="I822" s="14"/>
      <c r="J822" s="14"/>
      <c r="K822" s="14"/>
    </row>
    <row r="823" spans="1:11" ht="13.5">
      <c r="A823" s="7">
        <v>2</v>
      </c>
      <c r="B823" s="6" t="s">
        <v>16</v>
      </c>
      <c r="C823" s="7" t="s">
        <v>14</v>
      </c>
      <c r="D823" s="7">
        <f>D810*25+D811*30</f>
        <v>410</v>
      </c>
      <c r="E823" s="7"/>
      <c r="F823" s="7"/>
      <c r="G823" s="14"/>
      <c r="H823" s="14"/>
      <c r="I823" s="14"/>
      <c r="J823" s="14"/>
      <c r="K823" s="14"/>
    </row>
    <row r="824" spans="1:11" ht="13.5">
      <c r="A824" s="7"/>
      <c r="B824" s="13" t="s">
        <v>38</v>
      </c>
      <c r="C824" s="7"/>
      <c r="D824" s="7" t="s">
        <v>36</v>
      </c>
      <c r="E824" s="7"/>
      <c r="F824" s="7"/>
      <c r="G824" s="14"/>
      <c r="H824" s="14"/>
      <c r="I824" s="14"/>
      <c r="J824" s="14"/>
      <c r="K824" s="14"/>
    </row>
    <row r="825" spans="1:11" ht="13.5">
      <c r="A825" s="7">
        <v>1</v>
      </c>
      <c r="B825" s="6" t="s">
        <v>21</v>
      </c>
      <c r="C825" s="7" t="s">
        <v>3</v>
      </c>
      <c r="D825" s="7">
        <v>4</v>
      </c>
      <c r="E825" s="7">
        <v>150</v>
      </c>
      <c r="F825" s="7" t="e">
        <f>#N/A</f>
        <v>#N/A</v>
      </c>
      <c r="G825" s="14"/>
      <c r="H825" s="14"/>
      <c r="I825" s="14"/>
      <c r="J825" s="14"/>
      <c r="K825" s="14"/>
    </row>
    <row r="826" spans="1:11" ht="13.5">
      <c r="A826" s="7">
        <v>2</v>
      </c>
      <c r="B826" s="6" t="s">
        <v>22</v>
      </c>
      <c r="C826" s="7" t="s">
        <v>3</v>
      </c>
      <c r="D826" s="7">
        <v>4</v>
      </c>
      <c r="E826" s="7">
        <v>390</v>
      </c>
      <c r="F826" s="7" t="e">
        <f>#N/A</f>
        <v>#N/A</v>
      </c>
      <c r="G826" s="14"/>
      <c r="H826" s="14"/>
      <c r="I826" s="14"/>
      <c r="J826" s="14"/>
      <c r="K826" s="14"/>
    </row>
    <row r="827" spans="1:11" ht="13.5">
      <c r="A827" s="7">
        <v>3</v>
      </c>
      <c r="B827" s="6" t="s">
        <v>53</v>
      </c>
      <c r="C827" s="7" t="s">
        <v>3</v>
      </c>
      <c r="D827" s="7">
        <f>D810*2+D811*2</f>
        <v>32</v>
      </c>
      <c r="E827" s="7">
        <v>85</v>
      </c>
      <c r="F827" s="7" t="e">
        <f>#N/A</f>
        <v>#N/A</v>
      </c>
      <c r="G827" s="14"/>
      <c r="H827" s="14"/>
      <c r="I827" s="14"/>
      <c r="J827" s="14"/>
      <c r="K827" s="14"/>
    </row>
    <row r="828" spans="1:11" ht="13.5">
      <c r="A828" s="7">
        <v>4</v>
      </c>
      <c r="B828" s="6" t="s">
        <v>54</v>
      </c>
      <c r="C828" s="7" t="s">
        <v>3</v>
      </c>
      <c r="D828" s="7">
        <f>D810*4+D813</f>
        <v>61</v>
      </c>
      <c r="E828" s="7">
        <v>130</v>
      </c>
      <c r="F828" s="7" t="e">
        <f>#N/A</f>
        <v>#N/A</v>
      </c>
      <c r="G828" s="14"/>
      <c r="H828" s="14"/>
      <c r="I828" s="14"/>
      <c r="J828" s="14"/>
      <c r="K828" s="14"/>
    </row>
    <row r="829" spans="1:11" ht="13.5">
      <c r="A829" s="7">
        <v>5</v>
      </c>
      <c r="B829" s="6" t="s">
        <v>55</v>
      </c>
      <c r="C829" s="7" t="s">
        <v>3</v>
      </c>
      <c r="D829" s="7">
        <v>4</v>
      </c>
      <c r="E829" s="7">
        <v>300</v>
      </c>
      <c r="F829" s="7" t="e">
        <f>#N/A</f>
        <v>#N/A</v>
      </c>
      <c r="G829" s="14"/>
      <c r="H829" s="14"/>
      <c r="I829" s="14"/>
      <c r="J829" s="14"/>
      <c r="K829" s="14"/>
    </row>
    <row r="830" spans="1:11" ht="13.5">
      <c r="A830" s="7">
        <v>6</v>
      </c>
      <c r="B830" s="15" t="s">
        <v>28</v>
      </c>
      <c r="C830" s="7" t="s">
        <v>3</v>
      </c>
      <c r="D830" s="7">
        <f>D813</f>
        <v>5</v>
      </c>
      <c r="E830" s="7"/>
      <c r="F830" s="7"/>
      <c r="G830" s="14"/>
      <c r="H830" s="14"/>
      <c r="I830" s="14"/>
      <c r="J830" s="14"/>
      <c r="K830" s="14"/>
    </row>
    <row r="831" spans="1:11" ht="13.5">
      <c r="A831" s="7">
        <v>7</v>
      </c>
      <c r="B831" s="6" t="s">
        <v>24</v>
      </c>
      <c r="C831" s="7" t="s">
        <v>3</v>
      </c>
      <c r="D831" s="7">
        <v>2</v>
      </c>
      <c r="E831" s="7">
        <v>450</v>
      </c>
      <c r="F831" s="7" t="e">
        <f>#N/A</f>
        <v>#N/A</v>
      </c>
      <c r="G831" s="14"/>
      <c r="H831" s="14"/>
      <c r="I831" s="14"/>
      <c r="J831" s="14"/>
      <c r="K831" s="14"/>
    </row>
    <row r="832" spans="1:11" ht="13.5">
      <c r="A832" s="7">
        <v>8</v>
      </c>
      <c r="B832" s="6" t="s">
        <v>48</v>
      </c>
      <c r="C832" s="7" t="s">
        <v>14</v>
      </c>
      <c r="D832" s="7">
        <f>(D822/45)*2</f>
        <v>8</v>
      </c>
      <c r="E832" s="16"/>
      <c r="F832" s="10"/>
      <c r="G832" s="14"/>
      <c r="H832" s="14"/>
      <c r="I832" s="14"/>
      <c r="J832" s="14"/>
      <c r="K832" s="14"/>
    </row>
    <row r="833" spans="1:11" ht="13.5">
      <c r="A833" s="7">
        <v>9</v>
      </c>
      <c r="B833" s="6" t="s">
        <v>43</v>
      </c>
      <c r="C833" s="7" t="s">
        <v>3</v>
      </c>
      <c r="D833" s="7">
        <f>D832</f>
        <v>8</v>
      </c>
      <c r="E833" s="16"/>
      <c r="F833" s="10"/>
      <c r="G833" s="14"/>
      <c r="H833" s="14"/>
      <c r="I833" s="14"/>
      <c r="J833" s="14"/>
      <c r="K833" s="14"/>
    </row>
    <row r="834" spans="1:11" ht="13.5">
      <c r="A834" s="7">
        <v>10</v>
      </c>
      <c r="B834" s="6" t="s">
        <v>44</v>
      </c>
      <c r="C834" s="7" t="s">
        <v>3</v>
      </c>
      <c r="D834" s="7">
        <v>30</v>
      </c>
      <c r="E834" s="16"/>
      <c r="F834" s="10"/>
      <c r="G834" s="14"/>
      <c r="H834" s="14"/>
      <c r="I834" s="14"/>
      <c r="J834" s="14"/>
      <c r="K834" s="14"/>
    </row>
    <row r="835" spans="1:11" ht="13.5">
      <c r="A835" s="7"/>
      <c r="B835" s="17" t="s">
        <v>46</v>
      </c>
      <c r="C835" s="7"/>
      <c r="D835" s="7" t="s">
        <v>36</v>
      </c>
      <c r="E835" s="16"/>
      <c r="F835" s="10"/>
      <c r="G835" s="14"/>
      <c r="H835" s="14"/>
      <c r="I835" s="14"/>
      <c r="J835" s="14"/>
      <c r="K835" s="14"/>
    </row>
    <row r="836" spans="1:11" ht="13.5">
      <c r="A836" s="7">
        <v>1</v>
      </c>
      <c r="B836" s="15" t="s">
        <v>47</v>
      </c>
      <c r="C836" s="7" t="s">
        <v>14</v>
      </c>
      <c r="D836" s="7">
        <f>5*10</f>
        <v>50</v>
      </c>
      <c r="E836" s="18"/>
      <c r="F836" s="19"/>
      <c r="G836" s="14"/>
      <c r="H836" s="14"/>
      <c r="I836" s="14"/>
      <c r="J836" s="14"/>
      <c r="K836" s="14"/>
    </row>
    <row r="837" spans="1:11" ht="13.5">
      <c r="A837" s="7"/>
      <c r="B837" s="17" t="s">
        <v>41</v>
      </c>
      <c r="C837" s="13"/>
      <c r="D837" s="20"/>
      <c r="E837" s="18"/>
      <c r="F837" s="19"/>
      <c r="G837" s="14"/>
      <c r="H837" s="14"/>
      <c r="I837" s="14"/>
      <c r="J837" s="14"/>
      <c r="K837" s="14"/>
    </row>
    <row r="838" spans="1:11" ht="13.5">
      <c r="A838" s="7">
        <v>1</v>
      </c>
      <c r="B838" s="21" t="s">
        <v>42</v>
      </c>
      <c r="C838" s="22" t="s">
        <v>13</v>
      </c>
      <c r="D838" s="22">
        <v>5</v>
      </c>
      <c r="E838" s="18"/>
      <c r="F838" s="19"/>
      <c r="G838" s="14"/>
      <c r="H838" s="14"/>
      <c r="I838" s="14"/>
      <c r="J838" s="14"/>
      <c r="K838" s="14"/>
    </row>
    <row r="839" spans="1:11" ht="13.5">
      <c r="A839" s="7">
        <v>2</v>
      </c>
      <c r="B839" s="15" t="s">
        <v>56</v>
      </c>
      <c r="C839" s="22" t="s">
        <v>13</v>
      </c>
      <c r="D839" s="22">
        <v>1</v>
      </c>
      <c r="E839" s="18"/>
      <c r="F839" s="19"/>
      <c r="G839" s="14"/>
      <c r="H839" s="14"/>
      <c r="I839" s="14"/>
      <c r="J839" s="14"/>
      <c r="K839" s="14"/>
    </row>
    <row r="840" spans="1:11" ht="13.5">
      <c r="A840" s="98"/>
      <c r="B840" s="198"/>
      <c r="C840" s="199"/>
      <c r="D840" s="199"/>
      <c r="E840" s="18"/>
      <c r="F840" s="19"/>
      <c r="G840" s="14"/>
      <c r="H840" s="14"/>
      <c r="I840" s="14"/>
      <c r="J840" s="14"/>
      <c r="K840" s="14"/>
    </row>
    <row r="841" spans="1:8" s="14" customFormat="1" ht="13.5">
      <c r="A841" s="219" t="s">
        <v>980</v>
      </c>
      <c r="B841" s="219"/>
      <c r="C841" s="219"/>
      <c r="D841" s="219"/>
      <c r="E841" s="215"/>
      <c r="F841" s="215"/>
      <c r="G841" s="215"/>
      <c r="H841" s="215"/>
    </row>
    <row r="842" spans="1:8" s="14" customFormat="1" ht="13.5">
      <c r="A842" s="226" t="s">
        <v>0</v>
      </c>
      <c r="B842" s="226" t="s">
        <v>1</v>
      </c>
      <c r="C842" s="226" t="s">
        <v>2</v>
      </c>
      <c r="D842" s="226" t="s">
        <v>10</v>
      </c>
      <c r="E842" s="215"/>
      <c r="F842" s="215"/>
      <c r="G842" s="215"/>
      <c r="H842" s="215"/>
    </row>
    <row r="843" spans="1:8" s="14" customFormat="1" ht="13.5">
      <c r="A843" s="227"/>
      <c r="B843" s="227"/>
      <c r="C843" s="227"/>
      <c r="D843" s="227"/>
      <c r="E843" s="215"/>
      <c r="F843" s="215"/>
      <c r="G843" s="215"/>
      <c r="H843" s="215"/>
    </row>
    <row r="844" spans="1:8" s="14" customFormat="1" ht="13.5">
      <c r="A844" s="4">
        <v>1</v>
      </c>
      <c r="B844" s="5" t="s">
        <v>77</v>
      </c>
      <c r="C844" s="4" t="s">
        <v>5</v>
      </c>
      <c r="D844" s="4">
        <v>0.27</v>
      </c>
      <c r="E844" s="215"/>
      <c r="F844" s="215"/>
      <c r="G844" s="215"/>
      <c r="H844" s="215"/>
    </row>
    <row r="845" spans="1:8" s="14" customFormat="1" ht="13.5">
      <c r="A845" s="4">
        <v>2</v>
      </c>
      <c r="B845" s="5" t="s">
        <v>32</v>
      </c>
      <c r="C845" s="4" t="s">
        <v>3</v>
      </c>
      <c r="D845" s="4">
        <v>4</v>
      </c>
      <c r="E845" s="215"/>
      <c r="F845" s="215"/>
      <c r="G845" s="215"/>
      <c r="H845" s="215"/>
    </row>
    <row r="846" spans="1:8" s="14" customFormat="1" ht="13.5">
      <c r="A846" s="4">
        <v>3</v>
      </c>
      <c r="B846" s="5" t="s">
        <v>211</v>
      </c>
      <c r="C846" s="4" t="s">
        <v>3</v>
      </c>
      <c r="D846" s="4">
        <v>3</v>
      </c>
      <c r="E846" s="215"/>
      <c r="F846" s="215"/>
      <c r="G846" s="215"/>
      <c r="H846" s="215"/>
    </row>
    <row r="847" spans="1:8" s="14" customFormat="1" ht="13.5">
      <c r="A847" s="4">
        <v>4</v>
      </c>
      <c r="B847" s="5" t="s">
        <v>25</v>
      </c>
      <c r="C847" s="4" t="s">
        <v>3</v>
      </c>
      <c r="D847" s="4">
        <v>8</v>
      </c>
      <c r="E847" s="215"/>
      <c r="F847" s="215"/>
      <c r="G847" s="215"/>
      <c r="H847" s="215"/>
    </row>
    <row r="848" spans="1:8" s="14" customFormat="1" ht="13.5">
      <c r="A848" s="4">
        <v>5</v>
      </c>
      <c r="B848" s="6" t="s">
        <v>18</v>
      </c>
      <c r="C848" s="7" t="s">
        <v>4</v>
      </c>
      <c r="D848" s="7">
        <v>1.08</v>
      </c>
      <c r="E848" s="215"/>
      <c r="F848" s="215"/>
      <c r="G848" s="215"/>
      <c r="H848" s="215"/>
    </row>
    <row r="849" spans="1:8" s="14" customFormat="1" ht="13.5">
      <c r="A849" s="4">
        <v>6</v>
      </c>
      <c r="B849" s="6" t="s">
        <v>26</v>
      </c>
      <c r="C849" s="7" t="s">
        <v>3</v>
      </c>
      <c r="D849" s="7">
        <v>1</v>
      </c>
      <c r="E849" s="215"/>
      <c r="F849" s="215"/>
      <c r="G849" s="215"/>
      <c r="H849" s="215"/>
    </row>
    <row r="850" spans="1:8" s="14" customFormat="1" ht="13.5">
      <c r="A850" s="4">
        <v>7</v>
      </c>
      <c r="B850" s="6" t="s">
        <v>31</v>
      </c>
      <c r="C850" s="7" t="s">
        <v>19</v>
      </c>
      <c r="D850" s="7">
        <v>45</v>
      </c>
      <c r="E850" s="215"/>
      <c r="F850" s="215"/>
      <c r="G850" s="215"/>
      <c r="H850" s="215"/>
    </row>
    <row r="851" spans="1:8" s="14" customFormat="1" ht="13.5">
      <c r="A851" s="4">
        <v>8</v>
      </c>
      <c r="B851" s="6" t="s">
        <v>981</v>
      </c>
      <c r="C851" s="7" t="s">
        <v>5</v>
      </c>
      <c r="D851" s="7">
        <v>0.045</v>
      </c>
      <c r="E851" s="215"/>
      <c r="F851" s="215"/>
      <c r="G851" s="215"/>
      <c r="H851" s="215"/>
    </row>
    <row r="852" spans="1:8" s="14" customFormat="1" ht="13.5">
      <c r="A852" s="217">
        <v>9</v>
      </c>
      <c r="B852" s="6" t="s">
        <v>51</v>
      </c>
      <c r="C852" s="7" t="s">
        <v>5</v>
      </c>
      <c r="D852" s="7">
        <v>0.09</v>
      </c>
      <c r="E852" s="215"/>
      <c r="F852" s="215"/>
      <c r="G852" s="215"/>
      <c r="H852" s="215"/>
    </row>
    <row r="853" spans="1:8" s="14" customFormat="1" ht="13.5">
      <c r="A853" s="228" t="s">
        <v>11</v>
      </c>
      <c r="B853" s="228"/>
      <c r="C853" s="228"/>
      <c r="D853" s="228"/>
      <c r="E853" s="215"/>
      <c r="F853" s="215"/>
      <c r="G853" s="215"/>
      <c r="H853" s="215"/>
    </row>
    <row r="854" spans="1:8" s="14" customFormat="1" ht="13.5">
      <c r="A854" s="7"/>
      <c r="B854" s="17" t="s">
        <v>35</v>
      </c>
      <c r="C854" s="12"/>
      <c r="D854" s="12" t="s">
        <v>36</v>
      </c>
      <c r="E854" s="215"/>
      <c r="F854" s="215"/>
      <c r="G854" s="215"/>
      <c r="H854" s="215"/>
    </row>
    <row r="855" spans="1:8" s="14" customFormat="1" ht="13.5">
      <c r="A855" s="7">
        <v>1</v>
      </c>
      <c r="B855" s="15" t="s">
        <v>33</v>
      </c>
      <c r="C855" s="7" t="s">
        <v>19</v>
      </c>
      <c r="D855" s="7">
        <v>10</v>
      </c>
      <c r="E855" s="215"/>
      <c r="F855" s="215"/>
      <c r="G855" s="215"/>
      <c r="H855" s="215"/>
    </row>
    <row r="856" spans="1:8" s="14" customFormat="1" ht="13.5">
      <c r="A856" s="7"/>
      <c r="B856" s="13" t="s">
        <v>37</v>
      </c>
      <c r="C856" s="7"/>
      <c r="D856" s="7" t="s">
        <v>36</v>
      </c>
      <c r="E856" s="215"/>
      <c r="F856" s="215"/>
      <c r="G856" s="215"/>
      <c r="H856" s="215"/>
    </row>
    <row r="857" spans="1:8" s="14" customFormat="1" ht="13.5">
      <c r="A857" s="7">
        <v>1</v>
      </c>
      <c r="B857" s="15" t="s">
        <v>34</v>
      </c>
      <c r="C857" s="7" t="s">
        <v>19</v>
      </c>
      <c r="D857" s="7">
        <f>D855</f>
        <v>10</v>
      </c>
      <c r="E857" s="215"/>
      <c r="F857" s="215"/>
      <c r="G857" s="215"/>
      <c r="H857" s="215"/>
    </row>
    <row r="858" spans="1:8" s="14" customFormat="1" ht="13.5">
      <c r="A858" s="7"/>
      <c r="B858" s="13" t="s">
        <v>45</v>
      </c>
      <c r="C858" s="7"/>
      <c r="D858" s="7" t="s">
        <v>36</v>
      </c>
      <c r="E858" s="215"/>
      <c r="F858" s="215"/>
      <c r="G858" s="215"/>
      <c r="H858" s="215"/>
    </row>
    <row r="859" spans="1:8" s="14" customFormat="1" ht="13.5">
      <c r="A859" s="7">
        <v>1</v>
      </c>
      <c r="B859" s="6" t="s">
        <v>72</v>
      </c>
      <c r="C859" s="7" t="s">
        <v>14</v>
      </c>
      <c r="D859" s="7">
        <v>270</v>
      </c>
      <c r="E859" s="215"/>
      <c r="F859" s="215"/>
      <c r="G859" s="215"/>
      <c r="H859" s="215"/>
    </row>
    <row r="860" spans="1:8" s="14" customFormat="1" ht="13.5">
      <c r="A860" s="7">
        <v>2</v>
      </c>
      <c r="B860" s="6" t="s">
        <v>16</v>
      </c>
      <c r="C860" s="7" t="s">
        <v>14</v>
      </c>
      <c r="D860" s="7">
        <v>200</v>
      </c>
      <c r="E860" s="215"/>
      <c r="F860" s="215"/>
      <c r="G860" s="215"/>
      <c r="H860" s="215"/>
    </row>
    <row r="861" spans="1:8" s="14" customFormat="1" ht="13.5">
      <c r="A861" s="7"/>
      <c r="B861" s="13" t="s">
        <v>38</v>
      </c>
      <c r="C861" s="7"/>
      <c r="D861" s="7" t="s">
        <v>36</v>
      </c>
      <c r="E861" s="215"/>
      <c r="F861" s="215"/>
      <c r="G861" s="215"/>
      <c r="H861" s="215"/>
    </row>
    <row r="862" spans="1:8" s="14" customFormat="1" ht="13.5">
      <c r="A862" s="7">
        <v>1</v>
      </c>
      <c r="B862" s="6" t="s">
        <v>21</v>
      </c>
      <c r="C862" s="7" t="s">
        <v>3</v>
      </c>
      <c r="D862" s="7">
        <v>5</v>
      </c>
      <c r="E862" s="215"/>
      <c r="F862" s="215"/>
      <c r="G862" s="215"/>
      <c r="H862" s="215"/>
    </row>
    <row r="863" spans="1:8" s="14" customFormat="1" ht="13.5">
      <c r="A863" s="7">
        <v>2</v>
      </c>
      <c r="B863" s="6" t="s">
        <v>22</v>
      </c>
      <c r="C863" s="7" t="s">
        <v>3</v>
      </c>
      <c r="D863" s="7">
        <v>8</v>
      </c>
      <c r="E863" s="215"/>
      <c r="F863" s="215"/>
      <c r="G863" s="215"/>
      <c r="H863" s="215"/>
    </row>
    <row r="864" spans="1:8" s="14" customFormat="1" ht="13.5">
      <c r="A864" s="7">
        <v>3</v>
      </c>
      <c r="B864" s="6" t="s">
        <v>53</v>
      </c>
      <c r="C864" s="7" t="s">
        <v>3</v>
      </c>
      <c r="D864" s="7">
        <v>20</v>
      </c>
      <c r="E864" s="215"/>
      <c r="F864" s="215"/>
      <c r="G864" s="215"/>
      <c r="H864" s="215"/>
    </row>
    <row r="865" spans="1:8" s="14" customFormat="1" ht="13.5">
      <c r="A865" s="7">
        <v>4</v>
      </c>
      <c r="B865" s="6" t="s">
        <v>54</v>
      </c>
      <c r="C865" s="7" t="s">
        <v>3</v>
      </c>
      <c r="D865" s="7">
        <v>40</v>
      </c>
      <c r="E865" s="215"/>
      <c r="F865" s="215"/>
      <c r="G865" s="215"/>
      <c r="H865" s="215"/>
    </row>
    <row r="866" spans="1:8" s="14" customFormat="1" ht="13.5">
      <c r="A866" s="7">
        <v>5</v>
      </c>
      <c r="B866" s="6" t="s">
        <v>55</v>
      </c>
      <c r="C866" s="7" t="s">
        <v>3</v>
      </c>
      <c r="D866" s="7">
        <v>4</v>
      </c>
      <c r="E866" s="215"/>
      <c r="F866" s="215"/>
      <c r="G866" s="215"/>
      <c r="H866" s="215"/>
    </row>
    <row r="867" spans="1:8" s="14" customFormat="1" ht="13.5">
      <c r="A867" s="7">
        <v>6</v>
      </c>
      <c r="B867" s="15" t="s">
        <v>28</v>
      </c>
      <c r="C867" s="7" t="s">
        <v>3</v>
      </c>
      <c r="D867" s="7">
        <v>1</v>
      </c>
      <c r="E867" s="215"/>
      <c r="F867" s="215"/>
      <c r="G867" s="215"/>
      <c r="H867" s="215"/>
    </row>
    <row r="868" spans="1:8" s="14" customFormat="1" ht="13.5">
      <c r="A868" s="7">
        <v>7</v>
      </c>
      <c r="B868" s="6" t="s">
        <v>24</v>
      </c>
      <c r="C868" s="7" t="s">
        <v>3</v>
      </c>
      <c r="D868" s="7">
        <v>3</v>
      </c>
      <c r="E868" s="215"/>
      <c r="F868" s="215"/>
      <c r="G868" s="215"/>
      <c r="H868" s="215"/>
    </row>
    <row r="869" spans="1:8" s="14" customFormat="1" ht="13.5">
      <c r="A869" s="7">
        <v>8</v>
      </c>
      <c r="B869" s="6" t="s">
        <v>48</v>
      </c>
      <c r="C869" s="7" t="s">
        <v>14</v>
      </c>
      <c r="D869" s="7">
        <v>14</v>
      </c>
      <c r="E869" s="215"/>
      <c r="F869" s="215"/>
      <c r="G869" s="215"/>
      <c r="H869" s="215"/>
    </row>
    <row r="870" spans="1:8" s="14" customFormat="1" ht="13.5">
      <c r="A870" s="7">
        <v>9</v>
      </c>
      <c r="B870" s="6" t="s">
        <v>43</v>
      </c>
      <c r="C870" s="7" t="s">
        <v>3</v>
      </c>
      <c r="D870" s="7">
        <f>D869</f>
        <v>14</v>
      </c>
      <c r="E870" s="215"/>
      <c r="F870" s="215"/>
      <c r="G870" s="215"/>
      <c r="H870" s="215"/>
    </row>
    <row r="871" spans="1:8" s="14" customFormat="1" ht="13.5">
      <c r="A871" s="7">
        <v>10</v>
      </c>
      <c r="B871" s="6" t="s">
        <v>44</v>
      </c>
      <c r="C871" s="7" t="s">
        <v>3</v>
      </c>
      <c r="D871" s="7">
        <v>30</v>
      </c>
      <c r="E871" s="215"/>
      <c r="F871" s="215"/>
      <c r="G871" s="215"/>
      <c r="H871" s="215"/>
    </row>
    <row r="872" spans="1:8" s="14" customFormat="1" ht="13.5">
      <c r="A872" s="7"/>
      <c r="B872" s="17" t="s">
        <v>46</v>
      </c>
      <c r="C872" s="7"/>
      <c r="D872" s="7" t="s">
        <v>36</v>
      </c>
      <c r="E872" s="215"/>
      <c r="F872" s="215"/>
      <c r="G872" s="215"/>
      <c r="H872" s="215"/>
    </row>
    <row r="873" spans="1:8" s="14" customFormat="1" ht="13.5">
      <c r="A873" s="7">
        <v>1</v>
      </c>
      <c r="B873" s="15" t="s">
        <v>96</v>
      </c>
      <c r="C873" s="7" t="s">
        <v>13</v>
      </c>
      <c r="D873" s="7">
        <f>8*D855</f>
        <v>80</v>
      </c>
      <c r="E873" s="215"/>
      <c r="F873" s="215"/>
      <c r="G873" s="215"/>
      <c r="H873" s="215"/>
    </row>
    <row r="874" spans="1:8" s="14" customFormat="1" ht="13.5">
      <c r="A874" s="7">
        <v>2</v>
      </c>
      <c r="B874" s="15" t="s">
        <v>27</v>
      </c>
      <c r="C874" s="7" t="s">
        <v>14</v>
      </c>
      <c r="D874" s="7">
        <f>8*D849</f>
        <v>8</v>
      </c>
      <c r="E874" s="215"/>
      <c r="F874" s="215"/>
      <c r="G874" s="215"/>
      <c r="H874" s="215"/>
    </row>
    <row r="875" spans="1:8" s="14" customFormat="1" ht="13.5">
      <c r="A875" s="7"/>
      <c r="B875" s="17" t="s">
        <v>41</v>
      </c>
      <c r="C875" s="13"/>
      <c r="D875" s="20"/>
      <c r="E875" s="215"/>
      <c r="F875" s="215"/>
      <c r="G875" s="215"/>
      <c r="H875" s="215"/>
    </row>
    <row r="876" spans="1:8" s="14" customFormat="1" ht="13.5">
      <c r="A876" s="7">
        <v>1</v>
      </c>
      <c r="B876" s="21" t="s">
        <v>42</v>
      </c>
      <c r="C876" s="22" t="s">
        <v>13</v>
      </c>
      <c r="D876" s="22">
        <v>5</v>
      </c>
      <c r="E876" s="215"/>
      <c r="F876" s="215"/>
      <c r="G876" s="215"/>
      <c r="H876" s="215"/>
    </row>
    <row r="877" spans="1:8" s="14" customFormat="1" ht="13.5">
      <c r="A877" s="7">
        <v>2</v>
      </c>
      <c r="B877" s="15" t="s">
        <v>56</v>
      </c>
      <c r="C877" s="22" t="s">
        <v>13</v>
      </c>
      <c r="D877" s="22">
        <v>1</v>
      </c>
      <c r="E877" s="215"/>
      <c r="F877" s="215"/>
      <c r="G877" s="215"/>
      <c r="H877" s="215"/>
    </row>
    <row r="878" spans="1:11" ht="13.5">
      <c r="A878" s="258"/>
      <c r="B878" s="258"/>
      <c r="C878" s="258"/>
      <c r="D878" s="258"/>
      <c r="E878" s="14"/>
      <c r="F878" s="14"/>
      <c r="G878" s="14"/>
      <c r="H878" s="14"/>
      <c r="I878" s="14"/>
      <c r="J878" s="14"/>
      <c r="K878" s="14"/>
    </row>
    <row r="879" spans="1:11" ht="13.5">
      <c r="A879" s="241" t="s">
        <v>213</v>
      </c>
      <c r="B879" s="242"/>
      <c r="C879" s="242"/>
      <c r="D879" s="243"/>
      <c r="E879" s="14"/>
      <c r="F879" s="14"/>
      <c r="G879" s="14"/>
      <c r="H879" s="14"/>
      <c r="I879" s="14"/>
      <c r="J879" s="14"/>
      <c r="K879" s="14"/>
    </row>
    <row r="880" spans="1:11" ht="13.5">
      <c r="A880" s="226" t="s">
        <v>0</v>
      </c>
      <c r="B880" s="226" t="s">
        <v>1</v>
      </c>
      <c r="C880" s="226" t="s">
        <v>2</v>
      </c>
      <c r="D880" s="226" t="s">
        <v>10</v>
      </c>
      <c r="E880" s="14"/>
      <c r="F880" s="14"/>
      <c r="G880" s="14"/>
      <c r="H880" s="14"/>
      <c r="I880" s="14"/>
      <c r="J880" s="14"/>
      <c r="K880" s="14"/>
    </row>
    <row r="881" spans="1:11" ht="13.5">
      <c r="A881" s="227"/>
      <c r="B881" s="227"/>
      <c r="C881" s="227"/>
      <c r="D881" s="227"/>
      <c r="E881" s="14"/>
      <c r="F881" s="14"/>
      <c r="G881" s="14"/>
      <c r="H881" s="14"/>
      <c r="I881" s="14"/>
      <c r="J881" s="14"/>
      <c r="K881" s="14"/>
    </row>
    <row r="882" spans="1:11" ht="13.5">
      <c r="A882" s="4">
        <v>1</v>
      </c>
      <c r="B882" s="5" t="s">
        <v>20</v>
      </c>
      <c r="C882" s="4" t="s">
        <v>5</v>
      </c>
      <c r="D882" s="4">
        <v>0.18</v>
      </c>
      <c r="E882" s="14"/>
      <c r="F882" s="14"/>
      <c r="G882" s="14"/>
      <c r="H882" s="14"/>
      <c r="I882" s="14"/>
      <c r="J882" s="14"/>
      <c r="K882" s="14"/>
    </row>
    <row r="883" spans="1:11" ht="13.5">
      <c r="A883" s="4">
        <v>2</v>
      </c>
      <c r="B883" s="5" t="s">
        <v>32</v>
      </c>
      <c r="C883" s="4" t="s">
        <v>3</v>
      </c>
      <c r="D883" s="4">
        <v>8</v>
      </c>
      <c r="E883" s="14"/>
      <c r="F883" s="14"/>
      <c r="G883" s="14"/>
      <c r="H883" s="14"/>
      <c r="I883" s="14"/>
      <c r="J883" s="14"/>
      <c r="K883" s="14"/>
    </row>
    <row r="884" spans="1:11" ht="13.5">
      <c r="A884" s="4">
        <v>3</v>
      </c>
      <c r="B884" s="5" t="s">
        <v>211</v>
      </c>
      <c r="C884" s="4" t="s">
        <v>3</v>
      </c>
      <c r="D884" s="4">
        <v>1</v>
      </c>
      <c r="E884" s="14"/>
      <c r="F884" s="14"/>
      <c r="G884" s="14"/>
      <c r="H884" s="14"/>
      <c r="I884" s="14"/>
      <c r="J884" s="14"/>
      <c r="K884" s="14"/>
    </row>
    <row r="885" spans="1:11" ht="13.5">
      <c r="A885" s="4">
        <v>4</v>
      </c>
      <c r="B885" s="5" t="s">
        <v>214</v>
      </c>
      <c r="C885" s="4" t="s">
        <v>3</v>
      </c>
      <c r="D885" s="4">
        <v>4</v>
      </c>
      <c r="E885" s="14"/>
      <c r="F885" s="14"/>
      <c r="G885" s="14"/>
      <c r="H885" s="14"/>
      <c r="I885" s="14"/>
      <c r="J885" s="14"/>
      <c r="K885" s="14"/>
    </row>
    <row r="886" spans="1:11" ht="13.5">
      <c r="A886" s="4">
        <v>5</v>
      </c>
      <c r="B886" s="5" t="s">
        <v>25</v>
      </c>
      <c r="C886" s="4" t="s">
        <v>3</v>
      </c>
      <c r="D886" s="4">
        <v>15</v>
      </c>
      <c r="E886" s="14"/>
      <c r="F886" s="14"/>
      <c r="G886" s="14"/>
      <c r="H886" s="14"/>
      <c r="I886" s="14"/>
      <c r="J886" s="14"/>
      <c r="K886" s="14"/>
    </row>
    <row r="887" spans="1:11" ht="13.5">
      <c r="A887" s="4">
        <v>6</v>
      </c>
      <c r="B887" s="6" t="s">
        <v>17</v>
      </c>
      <c r="C887" s="7" t="s">
        <v>4</v>
      </c>
      <c r="D887" s="7">
        <v>0.72</v>
      </c>
      <c r="E887" s="14"/>
      <c r="F887" s="14"/>
      <c r="G887" s="14"/>
      <c r="H887" s="14"/>
      <c r="I887" s="14"/>
      <c r="J887" s="14"/>
      <c r="K887" s="14"/>
    </row>
    <row r="888" spans="1:11" ht="13.5">
      <c r="A888" s="4">
        <v>7</v>
      </c>
      <c r="B888" s="6" t="s">
        <v>26</v>
      </c>
      <c r="C888" s="7" t="s">
        <v>3</v>
      </c>
      <c r="D888" s="7">
        <v>2</v>
      </c>
      <c r="E888" s="14"/>
      <c r="F888" s="14"/>
      <c r="G888" s="14"/>
      <c r="H888" s="14"/>
      <c r="I888" s="14"/>
      <c r="J888" s="14"/>
      <c r="K888" s="14"/>
    </row>
    <row r="889" spans="1:11" ht="13.5">
      <c r="A889" s="4">
        <v>8</v>
      </c>
      <c r="B889" s="6" t="s">
        <v>31</v>
      </c>
      <c r="C889" s="7" t="s">
        <v>3</v>
      </c>
      <c r="D889" s="7">
        <v>22</v>
      </c>
      <c r="E889" s="14"/>
      <c r="F889" s="14"/>
      <c r="G889" s="14"/>
      <c r="H889" s="14"/>
      <c r="I889" s="14"/>
      <c r="J889" s="14"/>
      <c r="K889" s="14"/>
    </row>
    <row r="890" spans="1:11" ht="13.5">
      <c r="A890" s="4">
        <v>9</v>
      </c>
      <c r="B890" s="6" t="s">
        <v>51</v>
      </c>
      <c r="C890" s="7" t="s">
        <v>5</v>
      </c>
      <c r="D890" s="7">
        <v>0.045</v>
      </c>
      <c r="E890" s="14"/>
      <c r="F890" s="14"/>
      <c r="G890" s="14"/>
      <c r="H890" s="14"/>
      <c r="I890" s="14"/>
      <c r="J890" s="14"/>
      <c r="K890" s="14"/>
    </row>
    <row r="891" spans="1:11" ht="13.5">
      <c r="A891" s="4">
        <v>10</v>
      </c>
      <c r="B891" s="6" t="s">
        <v>61</v>
      </c>
      <c r="C891" s="7" t="s">
        <v>4</v>
      </c>
      <c r="D891" s="7">
        <v>0.18</v>
      </c>
      <c r="E891" s="14"/>
      <c r="F891" s="14"/>
      <c r="G891" s="14"/>
      <c r="H891" s="14"/>
      <c r="I891" s="14"/>
      <c r="J891" s="14"/>
      <c r="K891" s="14"/>
    </row>
    <row r="892" spans="1:11" ht="13.5">
      <c r="A892" s="232" t="s">
        <v>11</v>
      </c>
      <c r="B892" s="233"/>
      <c r="C892" s="233"/>
      <c r="D892" s="234"/>
      <c r="E892" s="14"/>
      <c r="F892" s="14"/>
      <c r="G892" s="14"/>
      <c r="H892" s="14"/>
      <c r="I892" s="14"/>
      <c r="J892" s="14"/>
      <c r="K892" s="14"/>
    </row>
    <row r="893" spans="1:11" ht="13.5">
      <c r="A893" s="7"/>
      <c r="B893" s="17" t="s">
        <v>35</v>
      </c>
      <c r="C893" s="12"/>
      <c r="D893" s="12" t="s">
        <v>36</v>
      </c>
      <c r="E893" s="14"/>
      <c r="F893" s="14"/>
      <c r="G893" s="14"/>
      <c r="H893" s="14"/>
      <c r="I893" s="14"/>
      <c r="J893" s="14"/>
      <c r="K893" s="14"/>
    </row>
    <row r="894" spans="1:11" ht="13.5">
      <c r="A894" s="7">
        <v>1</v>
      </c>
      <c r="B894" s="15" t="s">
        <v>33</v>
      </c>
      <c r="C894" s="7" t="s">
        <v>3</v>
      </c>
      <c r="D894" s="7">
        <v>10</v>
      </c>
      <c r="E894" s="14"/>
      <c r="F894" s="14"/>
      <c r="G894" s="14"/>
      <c r="H894" s="14"/>
      <c r="I894" s="14"/>
      <c r="J894" s="14"/>
      <c r="K894" s="14"/>
    </row>
    <row r="895" spans="1:11" ht="13.5">
      <c r="A895" s="7"/>
      <c r="B895" s="13" t="s">
        <v>37</v>
      </c>
      <c r="C895" s="7"/>
      <c r="D895" s="7" t="s">
        <v>36</v>
      </c>
      <c r="E895" s="14"/>
      <c r="F895" s="14"/>
      <c r="G895" s="14"/>
      <c r="H895" s="14"/>
      <c r="I895" s="14"/>
      <c r="J895" s="14"/>
      <c r="K895" s="14"/>
    </row>
    <row r="896" spans="1:11" ht="13.5">
      <c r="A896" s="7">
        <v>1</v>
      </c>
      <c r="B896" s="15" t="s">
        <v>34</v>
      </c>
      <c r="C896" s="7" t="s">
        <v>3</v>
      </c>
      <c r="D896" s="7">
        <f>D894</f>
        <v>10</v>
      </c>
      <c r="E896" s="14"/>
      <c r="F896" s="14"/>
      <c r="G896" s="14"/>
      <c r="H896" s="14"/>
      <c r="I896" s="14"/>
      <c r="J896" s="14"/>
      <c r="K896" s="14"/>
    </row>
    <row r="897" spans="1:11" ht="13.5">
      <c r="A897" s="7"/>
      <c r="B897" s="13" t="s">
        <v>45</v>
      </c>
      <c r="C897" s="7"/>
      <c r="D897" s="7" t="s">
        <v>36</v>
      </c>
      <c r="E897" s="14"/>
      <c r="F897" s="14"/>
      <c r="G897" s="14"/>
      <c r="H897" s="14"/>
      <c r="I897" s="14"/>
      <c r="J897" s="14"/>
      <c r="K897" s="14"/>
    </row>
    <row r="898" spans="1:11" ht="13.5">
      <c r="A898" s="7">
        <v>1</v>
      </c>
      <c r="B898" s="6" t="s">
        <v>12</v>
      </c>
      <c r="C898" s="7" t="s">
        <v>14</v>
      </c>
      <c r="D898" s="7">
        <v>180</v>
      </c>
      <c r="E898" s="14"/>
      <c r="F898" s="14"/>
      <c r="G898" s="14"/>
      <c r="H898" s="14"/>
      <c r="I898" s="14"/>
      <c r="J898" s="14"/>
      <c r="K898" s="14"/>
    </row>
    <row r="899" spans="1:11" ht="13.5">
      <c r="A899" s="7">
        <v>2</v>
      </c>
      <c r="B899" s="6" t="s">
        <v>16</v>
      </c>
      <c r="C899" s="7" t="s">
        <v>14</v>
      </c>
      <c r="D899" s="7">
        <v>520</v>
      </c>
      <c r="E899" s="14"/>
      <c r="F899" s="14"/>
      <c r="G899" s="14"/>
      <c r="H899" s="14"/>
      <c r="I899" s="14"/>
      <c r="J899" s="14"/>
      <c r="K899" s="14"/>
    </row>
    <row r="900" spans="1:11" ht="13.5">
      <c r="A900" s="7"/>
      <c r="B900" s="13" t="s">
        <v>38</v>
      </c>
      <c r="C900" s="7"/>
      <c r="D900" s="7" t="s">
        <v>36</v>
      </c>
      <c r="E900" s="14"/>
      <c r="F900" s="14"/>
      <c r="G900" s="14"/>
      <c r="H900" s="14"/>
      <c r="I900" s="14"/>
      <c r="J900" s="14"/>
      <c r="K900" s="14"/>
    </row>
    <row r="901" spans="1:11" ht="13.5">
      <c r="A901" s="7">
        <v>1</v>
      </c>
      <c r="B901" s="6" t="s">
        <v>21</v>
      </c>
      <c r="C901" s="7" t="s">
        <v>3</v>
      </c>
      <c r="D901" s="7">
        <v>6</v>
      </c>
      <c r="E901" s="14"/>
      <c r="F901" s="14"/>
      <c r="G901" s="14"/>
      <c r="H901" s="14"/>
      <c r="I901" s="14"/>
      <c r="J901" s="14"/>
      <c r="K901" s="14"/>
    </row>
    <row r="902" spans="1:11" ht="13.5">
      <c r="A902" s="7">
        <v>2</v>
      </c>
      <c r="B902" s="6" t="s">
        <v>22</v>
      </c>
      <c r="C902" s="7" t="s">
        <v>3</v>
      </c>
      <c r="D902" s="7">
        <v>2</v>
      </c>
      <c r="E902" s="14"/>
      <c r="F902" s="14"/>
      <c r="G902" s="14"/>
      <c r="H902" s="14"/>
      <c r="I902" s="14"/>
      <c r="J902" s="14"/>
      <c r="K902" s="14"/>
    </row>
    <row r="903" spans="1:11" ht="13.5">
      <c r="A903" s="7">
        <v>3</v>
      </c>
      <c r="B903" s="6" t="s">
        <v>53</v>
      </c>
      <c r="C903" s="7" t="s">
        <v>3</v>
      </c>
      <c r="D903" s="7">
        <v>44</v>
      </c>
      <c r="E903" s="14"/>
      <c r="F903" s="14"/>
      <c r="G903" s="14"/>
      <c r="H903" s="14"/>
      <c r="I903" s="14"/>
      <c r="J903" s="14"/>
      <c r="K903" s="14"/>
    </row>
    <row r="904" spans="1:11" ht="13.5">
      <c r="A904" s="7">
        <v>4</v>
      </c>
      <c r="B904" s="6" t="s">
        <v>54</v>
      </c>
      <c r="C904" s="7" t="s">
        <v>3</v>
      </c>
      <c r="D904" s="7">
        <v>74</v>
      </c>
      <c r="E904" s="14"/>
      <c r="F904" s="14"/>
      <c r="G904" s="14"/>
      <c r="H904" s="14"/>
      <c r="I904" s="14"/>
      <c r="J904" s="14"/>
      <c r="K904" s="14"/>
    </row>
    <row r="905" spans="1:11" ht="13.5">
      <c r="A905" s="7">
        <v>5</v>
      </c>
      <c r="B905" s="6" t="s">
        <v>55</v>
      </c>
      <c r="C905" s="7" t="s">
        <v>3</v>
      </c>
      <c r="D905" s="7">
        <v>8</v>
      </c>
      <c r="E905" s="14"/>
      <c r="F905" s="14"/>
      <c r="G905" s="14"/>
      <c r="H905" s="14"/>
      <c r="I905" s="14"/>
      <c r="J905" s="14"/>
      <c r="K905" s="14"/>
    </row>
    <row r="906" spans="1:11" ht="13.5">
      <c r="A906" s="7">
        <v>6</v>
      </c>
      <c r="B906" s="15" t="s">
        <v>28</v>
      </c>
      <c r="C906" s="7" t="s">
        <v>3</v>
      </c>
      <c r="D906" s="7">
        <v>2</v>
      </c>
      <c r="E906" s="14"/>
      <c r="F906" s="14"/>
      <c r="G906" s="14"/>
      <c r="H906" s="14"/>
      <c r="I906" s="14"/>
      <c r="J906" s="14"/>
      <c r="K906" s="14"/>
    </row>
    <row r="907" spans="1:11" ht="13.5">
      <c r="A907" s="7">
        <v>7</v>
      </c>
      <c r="B907" s="6" t="s">
        <v>24</v>
      </c>
      <c r="C907" s="7" t="s">
        <v>3</v>
      </c>
      <c r="D907" s="7">
        <v>3</v>
      </c>
      <c r="E907" s="14"/>
      <c r="F907" s="14"/>
      <c r="G907" s="14"/>
      <c r="H907" s="14"/>
      <c r="I907" s="14"/>
      <c r="J907" s="14"/>
      <c r="K907" s="14"/>
    </row>
    <row r="908" spans="1:11" ht="13.5">
      <c r="A908" s="7">
        <v>8</v>
      </c>
      <c r="B908" s="6" t="s">
        <v>39</v>
      </c>
      <c r="C908" s="7" t="s">
        <v>3</v>
      </c>
      <c r="D908" s="7">
        <v>4</v>
      </c>
      <c r="E908" s="14"/>
      <c r="F908" s="14"/>
      <c r="G908" s="14"/>
      <c r="H908" s="14"/>
      <c r="I908" s="14"/>
      <c r="J908" s="14"/>
      <c r="K908" s="14"/>
    </row>
    <row r="909" spans="1:11" ht="13.5">
      <c r="A909" s="7">
        <v>9</v>
      </c>
      <c r="B909" s="6" t="s">
        <v>29</v>
      </c>
      <c r="C909" s="7" t="s">
        <v>3</v>
      </c>
      <c r="D909" s="7">
        <v>4</v>
      </c>
      <c r="E909" s="14"/>
      <c r="F909" s="14"/>
      <c r="G909" s="14"/>
      <c r="H909" s="14"/>
      <c r="I909" s="14"/>
      <c r="J909" s="14"/>
      <c r="K909" s="14"/>
    </row>
    <row r="910" spans="1:11" ht="13.5">
      <c r="A910" s="7">
        <v>10</v>
      </c>
      <c r="B910" s="6" t="s">
        <v>48</v>
      </c>
      <c r="C910" s="7" t="s">
        <v>14</v>
      </c>
      <c r="D910" s="7">
        <v>18</v>
      </c>
      <c r="E910" s="14"/>
      <c r="F910" s="14"/>
      <c r="G910" s="14"/>
      <c r="H910" s="14"/>
      <c r="I910" s="14"/>
      <c r="J910" s="14"/>
      <c r="K910" s="14"/>
    </row>
    <row r="911" spans="1:11" ht="13.5">
      <c r="A911" s="7">
        <v>11</v>
      </c>
      <c r="B911" s="6" t="s">
        <v>43</v>
      </c>
      <c r="C911" s="7" t="s">
        <v>3</v>
      </c>
      <c r="D911" s="7">
        <f>D910</f>
        <v>18</v>
      </c>
      <c r="E911" s="14"/>
      <c r="F911" s="14"/>
      <c r="G911" s="14"/>
      <c r="H911" s="14"/>
      <c r="I911" s="14"/>
      <c r="J911" s="14"/>
      <c r="K911" s="14"/>
    </row>
    <row r="912" spans="1:11" ht="13.5">
      <c r="A912" s="7">
        <v>12</v>
      </c>
      <c r="B912" s="6" t="s">
        <v>44</v>
      </c>
      <c r="C912" s="7" t="s">
        <v>3</v>
      </c>
      <c r="D912" s="7">
        <v>30</v>
      </c>
      <c r="E912" s="14"/>
      <c r="F912" s="14"/>
      <c r="G912" s="14"/>
      <c r="H912" s="14"/>
      <c r="I912" s="14"/>
      <c r="J912" s="14"/>
      <c r="K912" s="14"/>
    </row>
    <row r="913" spans="1:11" ht="13.5">
      <c r="A913" s="7"/>
      <c r="B913" s="17" t="s">
        <v>46</v>
      </c>
      <c r="C913" s="7"/>
      <c r="D913" s="7" t="s">
        <v>36</v>
      </c>
      <c r="E913" s="14"/>
      <c r="F913" s="14"/>
      <c r="G913" s="14"/>
      <c r="H913" s="14"/>
      <c r="I913" s="14"/>
      <c r="J913" s="14"/>
      <c r="K913" s="14"/>
    </row>
    <row r="914" spans="1:11" ht="13.5">
      <c r="A914" s="7">
        <v>1</v>
      </c>
      <c r="B914" s="15" t="s">
        <v>96</v>
      </c>
      <c r="C914" s="7" t="s">
        <v>13</v>
      </c>
      <c r="D914" s="7">
        <f>8*D894</f>
        <v>80</v>
      </c>
      <c r="E914" s="14"/>
      <c r="F914" s="14"/>
      <c r="G914" s="14"/>
      <c r="H914" s="14"/>
      <c r="I914" s="14"/>
      <c r="J914" s="14"/>
      <c r="K914" s="14"/>
    </row>
    <row r="915" spans="1:11" ht="13.5">
      <c r="A915" s="7">
        <v>2</v>
      </c>
      <c r="B915" s="15" t="s">
        <v>27</v>
      </c>
      <c r="C915" s="7" t="s">
        <v>14</v>
      </c>
      <c r="D915" s="7">
        <f>8*D888</f>
        <v>16</v>
      </c>
      <c r="E915" s="14"/>
      <c r="F915" s="14"/>
      <c r="G915" s="14"/>
      <c r="H915" s="14"/>
      <c r="I915" s="14"/>
      <c r="J915" s="14"/>
      <c r="K915" s="14"/>
    </row>
    <row r="916" spans="1:11" ht="13.5">
      <c r="A916" s="7">
        <v>3</v>
      </c>
      <c r="B916" s="6" t="s">
        <v>40</v>
      </c>
      <c r="C916" s="28" t="s">
        <v>3</v>
      </c>
      <c r="D916" s="7">
        <v>4</v>
      </c>
      <c r="E916" s="14"/>
      <c r="F916" s="14"/>
      <c r="G916" s="14"/>
      <c r="H916" s="14"/>
      <c r="I916" s="14"/>
      <c r="J916" s="14"/>
      <c r="K916" s="14"/>
    </row>
    <row r="917" spans="1:11" ht="13.5">
      <c r="A917" s="7"/>
      <c r="B917" s="17" t="s">
        <v>41</v>
      </c>
      <c r="C917" s="13"/>
      <c r="D917" s="20"/>
      <c r="E917" s="14"/>
      <c r="F917" s="14"/>
      <c r="G917" s="14"/>
      <c r="H917" s="14"/>
      <c r="I917" s="14"/>
      <c r="J917" s="14"/>
      <c r="K917" s="14"/>
    </row>
    <row r="918" spans="1:11" ht="13.5">
      <c r="A918" s="7">
        <v>1</v>
      </c>
      <c r="B918" s="21" t="s">
        <v>42</v>
      </c>
      <c r="C918" s="22" t="s">
        <v>13</v>
      </c>
      <c r="D918" s="22">
        <v>5</v>
      </c>
      <c r="E918" s="14"/>
      <c r="F918" s="14"/>
      <c r="G918" s="14"/>
      <c r="H918" s="14"/>
      <c r="I918" s="14"/>
      <c r="J918" s="14"/>
      <c r="K918" s="14"/>
    </row>
    <row r="919" spans="1:11" ht="13.5">
      <c r="A919" s="7">
        <v>2</v>
      </c>
      <c r="B919" s="15" t="s">
        <v>56</v>
      </c>
      <c r="C919" s="22" t="s">
        <v>13</v>
      </c>
      <c r="D919" s="22">
        <v>1</v>
      </c>
      <c r="E919" s="14"/>
      <c r="F919" s="14"/>
      <c r="G919" s="14"/>
      <c r="H919" s="14"/>
      <c r="I919" s="14"/>
      <c r="J919" s="14"/>
      <c r="K919" s="14"/>
    </row>
    <row r="920" spans="1:11" ht="13.5">
      <c r="A920" s="98"/>
      <c r="B920" s="198"/>
      <c r="C920" s="199"/>
      <c r="D920" s="199"/>
      <c r="E920" s="14"/>
      <c r="F920" s="14"/>
      <c r="G920" s="14"/>
      <c r="H920" s="14"/>
      <c r="I920" s="14"/>
      <c r="J920" s="14"/>
      <c r="K920" s="14"/>
    </row>
    <row r="921" spans="1:8" s="14" customFormat="1" ht="13.5">
      <c r="A921" s="219" t="s">
        <v>982</v>
      </c>
      <c r="B921" s="219"/>
      <c r="C921" s="219"/>
      <c r="D921" s="219"/>
      <c r="E921" s="219"/>
      <c r="F921" s="219"/>
      <c r="G921" s="219"/>
      <c r="H921" s="219"/>
    </row>
    <row r="922" spans="1:8" s="14" customFormat="1" ht="13.5">
      <c r="A922" s="226" t="s">
        <v>0</v>
      </c>
      <c r="B922" s="226" t="s">
        <v>1</v>
      </c>
      <c r="C922" s="226" t="s">
        <v>2</v>
      </c>
      <c r="D922" s="226" t="s">
        <v>10</v>
      </c>
      <c r="E922" s="224" t="s">
        <v>6</v>
      </c>
      <c r="F922" s="224" t="s">
        <v>7</v>
      </c>
      <c r="G922" s="224" t="s">
        <v>8</v>
      </c>
      <c r="H922" s="224" t="s">
        <v>9</v>
      </c>
    </row>
    <row r="923" spans="1:8" s="14" customFormat="1" ht="13.5">
      <c r="A923" s="227"/>
      <c r="B923" s="227"/>
      <c r="C923" s="227"/>
      <c r="D923" s="227"/>
      <c r="E923" s="225"/>
      <c r="F923" s="225"/>
      <c r="G923" s="225"/>
      <c r="H923" s="225"/>
    </row>
    <row r="924" spans="1:8" s="14" customFormat="1" ht="13.5">
      <c r="A924" s="4">
        <v>1</v>
      </c>
      <c r="B924" s="5" t="s">
        <v>20</v>
      </c>
      <c r="C924" s="4" t="s">
        <v>5</v>
      </c>
      <c r="D924" s="4">
        <v>0.225</v>
      </c>
      <c r="E924" s="4"/>
      <c r="F924" s="4"/>
      <c r="G924" s="4"/>
      <c r="H924" s="4"/>
    </row>
    <row r="925" spans="1:8" s="14" customFormat="1" ht="13.5">
      <c r="A925" s="4">
        <v>2</v>
      </c>
      <c r="B925" s="5" t="s">
        <v>77</v>
      </c>
      <c r="C925" s="4" t="s">
        <v>5</v>
      </c>
      <c r="D925" s="4">
        <v>0.135</v>
      </c>
      <c r="E925" s="4"/>
      <c r="F925" s="4"/>
      <c r="G925" s="4"/>
      <c r="H925" s="4"/>
    </row>
    <row r="926" spans="1:8" s="14" customFormat="1" ht="13.5">
      <c r="A926" s="4">
        <v>3</v>
      </c>
      <c r="B926" s="5" t="s">
        <v>32</v>
      </c>
      <c r="C926" s="4" t="s">
        <v>3</v>
      </c>
      <c r="D926" s="4">
        <v>6</v>
      </c>
      <c r="E926" s="4"/>
      <c r="F926" s="4"/>
      <c r="G926" s="4"/>
      <c r="H926" s="4"/>
    </row>
    <row r="927" spans="1:8" s="14" customFormat="1" ht="13.5">
      <c r="A927" s="4">
        <v>4</v>
      </c>
      <c r="B927" s="24" t="s">
        <v>23</v>
      </c>
      <c r="C927" s="4" t="s">
        <v>3</v>
      </c>
      <c r="D927" s="4">
        <v>2</v>
      </c>
      <c r="E927" s="4"/>
      <c r="F927" s="4"/>
      <c r="G927" s="4"/>
      <c r="H927" s="4"/>
    </row>
    <row r="928" spans="1:8" s="14" customFormat="1" ht="13.5">
      <c r="A928" s="4">
        <v>5</v>
      </c>
      <c r="B928" s="5" t="s">
        <v>25</v>
      </c>
      <c r="C928" s="4" t="s">
        <v>3</v>
      </c>
      <c r="D928" s="4">
        <v>15</v>
      </c>
      <c r="E928" s="4"/>
      <c r="F928" s="4"/>
      <c r="G928" s="4"/>
      <c r="H928" s="4"/>
    </row>
    <row r="929" spans="1:8" s="14" customFormat="1" ht="13.5">
      <c r="A929" s="4">
        <v>6</v>
      </c>
      <c r="B929" s="5" t="s">
        <v>64</v>
      </c>
      <c r="C929" s="4" t="s">
        <v>3</v>
      </c>
      <c r="D929" s="4">
        <v>3</v>
      </c>
      <c r="E929" s="4"/>
      <c r="F929" s="4"/>
      <c r="G929" s="4"/>
      <c r="H929" s="4"/>
    </row>
    <row r="930" spans="1:8" s="14" customFormat="1" ht="13.5">
      <c r="A930" s="4">
        <v>7</v>
      </c>
      <c r="B930" s="6" t="s">
        <v>17</v>
      </c>
      <c r="C930" s="7" t="s">
        <v>4</v>
      </c>
      <c r="D930" s="7">
        <v>1.08</v>
      </c>
      <c r="E930" s="7">
        <v>267.09</v>
      </c>
      <c r="F930" s="4">
        <f>E930*D930</f>
        <v>288.4572</v>
      </c>
      <c r="G930" s="7">
        <v>1.42</v>
      </c>
      <c r="H930" s="4">
        <f>G930*D930</f>
        <v>1.5336</v>
      </c>
    </row>
    <row r="931" spans="1:8" s="14" customFormat="1" ht="13.5">
      <c r="A931" s="4">
        <v>8</v>
      </c>
      <c r="B931" s="6" t="s">
        <v>26</v>
      </c>
      <c r="C931" s="7" t="s">
        <v>3</v>
      </c>
      <c r="D931" s="7">
        <v>2</v>
      </c>
      <c r="E931" s="7"/>
      <c r="F931" s="4"/>
      <c r="G931" s="7"/>
      <c r="H931" s="4"/>
    </row>
    <row r="932" spans="1:8" s="14" customFormat="1" ht="13.5">
      <c r="A932" s="4">
        <v>9</v>
      </c>
      <c r="B932" s="6" t="s">
        <v>31</v>
      </c>
      <c r="C932" s="7" t="s">
        <v>19</v>
      </c>
      <c r="D932" s="7">
        <v>18</v>
      </c>
      <c r="E932" s="8"/>
      <c r="F932" s="9"/>
      <c r="G932" s="10"/>
      <c r="H932" s="10"/>
    </row>
    <row r="933" spans="1:8" s="14" customFormat="1" ht="13.5">
      <c r="A933" s="4">
        <v>10</v>
      </c>
      <c r="B933" s="6" t="s">
        <v>51</v>
      </c>
      <c r="C933" s="7" t="s">
        <v>4</v>
      </c>
      <c r="D933" s="7">
        <v>0.09</v>
      </c>
      <c r="E933" s="8"/>
      <c r="F933" s="9"/>
      <c r="G933" s="10"/>
      <c r="H933" s="10"/>
    </row>
    <row r="934" spans="1:8" s="14" customFormat="1" ht="13.5">
      <c r="A934" s="240" t="s">
        <v>11</v>
      </c>
      <c r="B934" s="240"/>
      <c r="C934" s="240"/>
      <c r="D934" s="240"/>
      <c r="E934" s="240"/>
      <c r="F934" s="240"/>
      <c r="G934" s="10"/>
      <c r="H934" s="11"/>
    </row>
    <row r="935" spans="1:8" s="14" customFormat="1" ht="13.5">
      <c r="A935" s="7"/>
      <c r="B935" s="13" t="s">
        <v>37</v>
      </c>
      <c r="C935" s="7"/>
      <c r="D935" s="7" t="s">
        <v>36</v>
      </c>
      <c r="E935" s="12"/>
      <c r="F935" s="12"/>
      <c r="G935" s="10"/>
      <c r="H935" s="11"/>
    </row>
    <row r="936" spans="1:8" s="14" customFormat="1" ht="13.5">
      <c r="A936" s="7">
        <v>1</v>
      </c>
      <c r="B936" s="15" t="s">
        <v>983</v>
      </c>
      <c r="C936" s="7" t="s">
        <v>19</v>
      </c>
      <c r="D936" s="7">
        <f>D926+D927*2</f>
        <v>10</v>
      </c>
      <c r="E936" s="12"/>
      <c r="F936" s="12"/>
      <c r="G936" s="10"/>
      <c r="H936" s="11"/>
    </row>
    <row r="937" spans="1:8" s="14" customFormat="1" ht="13.5">
      <c r="A937" s="7"/>
      <c r="B937" s="13" t="s">
        <v>45</v>
      </c>
      <c r="C937" s="7"/>
      <c r="D937" s="7" t="s">
        <v>36</v>
      </c>
      <c r="E937" s="12"/>
      <c r="F937" s="12"/>
      <c r="G937" s="10"/>
      <c r="H937" s="11"/>
    </row>
    <row r="938" spans="1:6" s="14" customFormat="1" ht="13.5">
      <c r="A938" s="7">
        <v>1</v>
      </c>
      <c r="B938" s="6" t="s">
        <v>12</v>
      </c>
      <c r="C938" s="7" t="s">
        <v>14</v>
      </c>
      <c r="D938" s="7">
        <v>225</v>
      </c>
      <c r="E938" s="7">
        <v>180</v>
      </c>
      <c r="F938" s="7" t="e">
        <f>#N/A</f>
        <v>#N/A</v>
      </c>
    </row>
    <row r="939" spans="1:6" s="14" customFormat="1" ht="13.5">
      <c r="A939" s="7">
        <v>2</v>
      </c>
      <c r="B939" s="6" t="s">
        <v>72</v>
      </c>
      <c r="C939" s="7" t="s">
        <v>14</v>
      </c>
      <c r="D939" s="7">
        <v>135</v>
      </c>
      <c r="E939" s="7"/>
      <c r="F939" s="7"/>
    </row>
    <row r="940" spans="1:6" s="14" customFormat="1" ht="13.5">
      <c r="A940" s="7">
        <v>3</v>
      </c>
      <c r="B940" s="6" t="s">
        <v>16</v>
      </c>
      <c r="C940" s="7" t="s">
        <v>14</v>
      </c>
      <c r="D940" s="7">
        <f>D928*25</f>
        <v>375</v>
      </c>
      <c r="E940" s="7"/>
      <c r="F940" s="7"/>
    </row>
    <row r="941" spans="1:6" s="14" customFormat="1" ht="13.5">
      <c r="A941" s="7">
        <v>4</v>
      </c>
      <c r="B941" s="6" t="s">
        <v>71</v>
      </c>
      <c r="C941" s="7" t="s">
        <v>14</v>
      </c>
      <c r="D941" s="7">
        <f>D929*30</f>
        <v>90</v>
      </c>
      <c r="E941" s="7"/>
      <c r="F941" s="7"/>
    </row>
    <row r="942" spans="1:6" s="14" customFormat="1" ht="13.5">
      <c r="A942" s="7"/>
      <c r="B942" s="13" t="s">
        <v>38</v>
      </c>
      <c r="C942" s="7"/>
      <c r="D942" s="7" t="s">
        <v>36</v>
      </c>
      <c r="E942" s="7"/>
      <c r="F942" s="7"/>
    </row>
    <row r="943" spans="1:6" s="14" customFormat="1" ht="13.5">
      <c r="A943" s="7">
        <v>1</v>
      </c>
      <c r="B943" s="6" t="s">
        <v>21</v>
      </c>
      <c r="C943" s="7" t="s">
        <v>3</v>
      </c>
      <c r="D943" s="7">
        <v>4</v>
      </c>
      <c r="E943" s="7">
        <v>150</v>
      </c>
      <c r="F943" s="7" t="e">
        <f>#N/A</f>
        <v>#N/A</v>
      </c>
    </row>
    <row r="944" spans="1:6" s="14" customFormat="1" ht="13.5">
      <c r="A944" s="7">
        <v>2</v>
      </c>
      <c r="B944" s="6" t="s">
        <v>22</v>
      </c>
      <c r="C944" s="7" t="s">
        <v>3</v>
      </c>
      <c r="D944" s="7">
        <v>6</v>
      </c>
      <c r="E944" s="7">
        <v>390</v>
      </c>
      <c r="F944" s="7" t="e">
        <f>#N/A</f>
        <v>#N/A</v>
      </c>
    </row>
    <row r="945" spans="1:6" s="14" customFormat="1" ht="13.5">
      <c r="A945" s="7">
        <v>3</v>
      </c>
      <c r="B945" s="6" t="s">
        <v>53</v>
      </c>
      <c r="C945" s="7" t="s">
        <v>3</v>
      </c>
      <c r="D945" s="7">
        <f>D928*2+D929*2</f>
        <v>36</v>
      </c>
      <c r="E945" s="7">
        <v>85</v>
      </c>
      <c r="F945" s="7" t="e">
        <f>#N/A</f>
        <v>#N/A</v>
      </c>
    </row>
    <row r="946" spans="1:6" s="14" customFormat="1" ht="13.5">
      <c r="A946" s="7">
        <v>4</v>
      </c>
      <c r="B946" s="6" t="s">
        <v>54</v>
      </c>
      <c r="C946" s="7" t="s">
        <v>3</v>
      </c>
      <c r="D946" s="7">
        <f>D928*4+D931+D929*2</f>
        <v>68</v>
      </c>
      <c r="E946" s="7">
        <v>130</v>
      </c>
      <c r="F946" s="7" t="e">
        <f>#N/A</f>
        <v>#N/A</v>
      </c>
    </row>
    <row r="947" spans="1:6" s="14" customFormat="1" ht="13.5">
      <c r="A947" s="7">
        <v>5</v>
      </c>
      <c r="B947" s="6" t="s">
        <v>55</v>
      </c>
      <c r="C947" s="7" t="s">
        <v>3</v>
      </c>
      <c r="D947" s="7">
        <v>4</v>
      </c>
      <c r="E947" s="7">
        <v>300</v>
      </c>
      <c r="F947" s="7" t="e">
        <f>#N/A</f>
        <v>#N/A</v>
      </c>
    </row>
    <row r="948" spans="1:6" s="14" customFormat="1" ht="13.5">
      <c r="A948" s="7">
        <v>6</v>
      </c>
      <c r="B948" s="15" t="s">
        <v>28</v>
      </c>
      <c r="C948" s="7" t="s">
        <v>3</v>
      </c>
      <c r="D948" s="7">
        <f>D931</f>
        <v>2</v>
      </c>
      <c r="E948" s="7"/>
      <c r="F948" s="7"/>
    </row>
    <row r="949" spans="1:6" s="14" customFormat="1" ht="13.5">
      <c r="A949" s="7">
        <v>7</v>
      </c>
      <c r="B949" s="6" t="s">
        <v>24</v>
      </c>
      <c r="C949" s="7" t="s">
        <v>3</v>
      </c>
      <c r="D949" s="7">
        <v>5</v>
      </c>
      <c r="E949" s="7">
        <v>450</v>
      </c>
      <c r="F949" s="7" t="e">
        <f>#N/A</f>
        <v>#N/A</v>
      </c>
    </row>
    <row r="950" spans="1:6" s="14" customFormat="1" ht="13.5">
      <c r="A950" s="7">
        <v>8</v>
      </c>
      <c r="B950" s="6" t="s">
        <v>48</v>
      </c>
      <c r="C950" s="7" t="s">
        <v>14</v>
      </c>
      <c r="D950" s="7">
        <f>(D938/45)*2</f>
        <v>10</v>
      </c>
      <c r="E950" s="16"/>
      <c r="F950" s="10"/>
    </row>
    <row r="951" spans="1:6" s="14" customFormat="1" ht="13.5">
      <c r="A951" s="7">
        <v>9</v>
      </c>
      <c r="B951" s="6" t="s">
        <v>43</v>
      </c>
      <c r="C951" s="7" t="s">
        <v>3</v>
      </c>
      <c r="D951" s="7">
        <f>D950</f>
        <v>10</v>
      </c>
      <c r="E951" s="16"/>
      <c r="F951" s="10"/>
    </row>
    <row r="952" spans="1:6" s="14" customFormat="1" ht="13.5">
      <c r="A952" s="7">
        <v>10</v>
      </c>
      <c r="B952" s="6" t="s">
        <v>44</v>
      </c>
      <c r="C952" s="7" t="s">
        <v>3</v>
      </c>
      <c r="D952" s="7">
        <v>30</v>
      </c>
      <c r="E952" s="16"/>
      <c r="F952" s="10"/>
    </row>
    <row r="953" spans="1:6" s="14" customFormat="1" ht="13.5">
      <c r="A953" s="7"/>
      <c r="B953" s="17" t="s">
        <v>46</v>
      </c>
      <c r="C953" s="7"/>
      <c r="D953" s="7" t="s">
        <v>36</v>
      </c>
      <c r="E953" s="16"/>
      <c r="F953" s="10"/>
    </row>
    <row r="954" spans="1:6" s="14" customFormat="1" ht="13.5">
      <c r="A954" s="7">
        <v>1</v>
      </c>
      <c r="B954" s="15" t="s">
        <v>27</v>
      </c>
      <c r="C954" s="7" t="s">
        <v>14</v>
      </c>
      <c r="D954" s="7">
        <f>8*D931</f>
        <v>16</v>
      </c>
      <c r="E954" s="27"/>
      <c r="F954" s="19" t="e">
        <f>SUM(F938:F949)</f>
        <v>#N/A</v>
      </c>
    </row>
    <row r="955" spans="1:6" s="14" customFormat="1" ht="13.5">
      <c r="A955" s="7"/>
      <c r="B955" s="17" t="s">
        <v>41</v>
      </c>
      <c r="C955" s="13"/>
      <c r="D955" s="20"/>
      <c r="E955" s="18"/>
      <c r="F955" s="19"/>
    </row>
    <row r="956" spans="1:6" s="14" customFormat="1" ht="13.5">
      <c r="A956" s="7">
        <v>1</v>
      </c>
      <c r="B956" s="21" t="s">
        <v>42</v>
      </c>
      <c r="C956" s="22" t="s">
        <v>13</v>
      </c>
      <c r="D956" s="22">
        <v>5</v>
      </c>
      <c r="E956" s="18"/>
      <c r="F956" s="19"/>
    </row>
    <row r="957" spans="1:6" s="14" customFormat="1" ht="13.5">
      <c r="A957" s="7">
        <v>2</v>
      </c>
      <c r="B957" s="15" t="s">
        <v>56</v>
      </c>
      <c r="C957" s="22" t="s">
        <v>13</v>
      </c>
      <c r="D957" s="22">
        <v>1</v>
      </c>
      <c r="E957" s="18"/>
      <c r="F957" s="19"/>
    </row>
    <row r="958" spans="1:6" s="14" customFormat="1" ht="13.5">
      <c r="A958" s="220"/>
      <c r="B958" s="221"/>
      <c r="C958" s="221"/>
      <c r="D958" s="222"/>
      <c r="E958" s="18"/>
      <c r="F958" s="19"/>
    </row>
    <row r="959" spans="1:8" s="14" customFormat="1" ht="13.5">
      <c r="A959" s="219" t="s">
        <v>984</v>
      </c>
      <c r="B959" s="219"/>
      <c r="C959" s="219"/>
      <c r="D959" s="219"/>
      <c r="E959" s="219"/>
      <c r="F959" s="219"/>
      <c r="G959" s="219"/>
      <c r="H959" s="219"/>
    </row>
    <row r="960" spans="1:8" s="14" customFormat="1" ht="13.5">
      <c r="A960" s="226" t="s">
        <v>0</v>
      </c>
      <c r="B960" s="226" t="s">
        <v>1</v>
      </c>
      <c r="C960" s="226" t="s">
        <v>2</v>
      </c>
      <c r="D960" s="226" t="s">
        <v>10</v>
      </c>
      <c r="E960" s="224" t="s">
        <v>6</v>
      </c>
      <c r="F960" s="224" t="s">
        <v>7</v>
      </c>
      <c r="G960" s="224" t="s">
        <v>8</v>
      </c>
      <c r="H960" s="224" t="s">
        <v>9</v>
      </c>
    </row>
    <row r="961" spans="1:8" s="14" customFormat="1" ht="13.5">
      <c r="A961" s="227"/>
      <c r="B961" s="227"/>
      <c r="C961" s="227"/>
      <c r="D961" s="227"/>
      <c r="E961" s="225"/>
      <c r="F961" s="225"/>
      <c r="G961" s="225"/>
      <c r="H961" s="225"/>
    </row>
    <row r="962" spans="1:8" s="14" customFormat="1" ht="13.5">
      <c r="A962" s="4">
        <v>1</v>
      </c>
      <c r="B962" s="5" t="s">
        <v>20</v>
      </c>
      <c r="C962" s="4" t="s">
        <v>5</v>
      </c>
      <c r="D962" s="4">
        <v>0.135</v>
      </c>
      <c r="E962" s="4"/>
      <c r="F962" s="4"/>
      <c r="G962" s="4"/>
      <c r="H962" s="4"/>
    </row>
    <row r="963" spans="1:8" s="14" customFormat="1" ht="13.5">
      <c r="A963" s="4">
        <v>2</v>
      </c>
      <c r="B963" s="5" t="s">
        <v>32</v>
      </c>
      <c r="C963" s="4" t="s">
        <v>3</v>
      </c>
      <c r="D963" s="4">
        <v>7</v>
      </c>
      <c r="E963" s="4"/>
      <c r="F963" s="4"/>
      <c r="G963" s="4"/>
      <c r="H963" s="4"/>
    </row>
    <row r="964" spans="1:8" s="14" customFormat="1" ht="13.5">
      <c r="A964" s="4">
        <v>3</v>
      </c>
      <c r="B964" s="24" t="s">
        <v>60</v>
      </c>
      <c r="C964" s="4" t="s">
        <v>3</v>
      </c>
      <c r="D964" s="4">
        <v>1</v>
      </c>
      <c r="E964" s="4"/>
      <c r="F964" s="4"/>
      <c r="G964" s="4"/>
      <c r="H964" s="4"/>
    </row>
    <row r="965" spans="1:8" s="14" customFormat="1" ht="13.5">
      <c r="A965" s="4">
        <v>4</v>
      </c>
      <c r="B965" s="5" t="s">
        <v>25</v>
      </c>
      <c r="C965" s="4" t="s">
        <v>3</v>
      </c>
      <c r="D965" s="4">
        <v>7</v>
      </c>
      <c r="E965" s="4"/>
      <c r="F965" s="4"/>
      <c r="G965" s="4"/>
      <c r="H965" s="4"/>
    </row>
    <row r="966" spans="1:8" s="14" customFormat="1" ht="13.5">
      <c r="A966" s="4">
        <v>5</v>
      </c>
      <c r="B966" s="5" t="s">
        <v>64</v>
      </c>
      <c r="C966" s="4" t="s">
        <v>3</v>
      </c>
      <c r="D966" s="4">
        <v>1</v>
      </c>
      <c r="E966" s="4"/>
      <c r="F966" s="4"/>
      <c r="G966" s="4"/>
      <c r="H966" s="4"/>
    </row>
    <row r="967" spans="1:8" s="14" customFormat="1" ht="13.5">
      <c r="A967" s="4">
        <v>6</v>
      </c>
      <c r="B967" s="6" t="s">
        <v>17</v>
      </c>
      <c r="C967" s="7" t="s">
        <v>4</v>
      </c>
      <c r="D967" s="7">
        <v>0.18</v>
      </c>
      <c r="E967" s="7">
        <v>267.09</v>
      </c>
      <c r="F967" s="4">
        <f>E967*D967</f>
        <v>48.07619999999999</v>
      </c>
      <c r="G967" s="7">
        <v>1.42</v>
      </c>
      <c r="H967" s="4">
        <f>G967*D967</f>
        <v>0.2556</v>
      </c>
    </row>
    <row r="968" spans="1:8" s="14" customFormat="1" ht="13.5">
      <c r="A968" s="4">
        <v>7</v>
      </c>
      <c r="B968" s="6" t="s">
        <v>18</v>
      </c>
      <c r="C968" s="7" t="s">
        <v>4</v>
      </c>
      <c r="D968" s="7">
        <v>0.27</v>
      </c>
      <c r="E968" s="7"/>
      <c r="F968" s="4"/>
      <c r="G968" s="7"/>
      <c r="H968" s="4"/>
    </row>
    <row r="969" spans="1:8" s="14" customFormat="1" ht="13.5">
      <c r="A969" s="4">
        <v>8</v>
      </c>
      <c r="B969" s="6" t="s">
        <v>26</v>
      </c>
      <c r="C969" s="7" t="s">
        <v>3</v>
      </c>
      <c r="D969" s="7">
        <v>1</v>
      </c>
      <c r="E969" s="7"/>
      <c r="F969" s="4"/>
      <c r="G969" s="7"/>
      <c r="H969" s="4"/>
    </row>
    <row r="970" spans="1:8" s="14" customFormat="1" ht="13.5">
      <c r="A970" s="4">
        <v>9</v>
      </c>
      <c r="B970" s="6" t="s">
        <v>31</v>
      </c>
      <c r="C970" s="7" t="s">
        <v>19</v>
      </c>
      <c r="D970" s="7">
        <v>15</v>
      </c>
      <c r="E970" s="8"/>
      <c r="F970" s="9"/>
      <c r="G970" s="10"/>
      <c r="H970" s="10"/>
    </row>
    <row r="971" spans="1:8" s="14" customFormat="1" ht="13.5">
      <c r="A971" s="4">
        <v>10</v>
      </c>
      <c r="B971" s="6" t="s">
        <v>61</v>
      </c>
      <c r="C971" s="7" t="s">
        <v>4</v>
      </c>
      <c r="D971" s="7">
        <v>0.135</v>
      </c>
      <c r="E971" s="8"/>
      <c r="F971" s="9"/>
      <c r="G971" s="10"/>
      <c r="H971" s="10"/>
    </row>
    <row r="972" spans="1:8" s="14" customFormat="1" ht="13.5">
      <c r="A972" s="4">
        <v>11</v>
      </c>
      <c r="B972" s="6" t="s">
        <v>51</v>
      </c>
      <c r="C972" s="7" t="s">
        <v>4</v>
      </c>
      <c r="D972" s="7">
        <v>0.09</v>
      </c>
      <c r="E972" s="8"/>
      <c r="F972" s="9"/>
      <c r="G972" s="10"/>
      <c r="H972" s="10"/>
    </row>
    <row r="973" spans="1:8" s="14" customFormat="1" ht="13.5">
      <c r="A973" s="240" t="s">
        <v>11</v>
      </c>
      <c r="B973" s="240"/>
      <c r="C973" s="240"/>
      <c r="D973" s="240"/>
      <c r="E973" s="240"/>
      <c r="F973" s="240"/>
      <c r="G973" s="10"/>
      <c r="H973" s="11"/>
    </row>
    <row r="974" spans="1:8" s="14" customFormat="1" ht="13.5">
      <c r="A974" s="7"/>
      <c r="B974" s="17" t="s">
        <v>35</v>
      </c>
      <c r="C974" s="12"/>
      <c r="D974" s="12" t="s">
        <v>36</v>
      </c>
      <c r="E974" s="12"/>
      <c r="F974" s="12"/>
      <c r="G974" s="10"/>
      <c r="H974" s="11"/>
    </row>
    <row r="975" spans="1:8" s="14" customFormat="1" ht="13.5">
      <c r="A975" s="7">
        <v>1</v>
      </c>
      <c r="B975" s="15" t="s">
        <v>33</v>
      </c>
      <c r="C975" s="7" t="s">
        <v>19</v>
      </c>
      <c r="D975" s="7">
        <f>D963</f>
        <v>7</v>
      </c>
      <c r="E975" s="12"/>
      <c r="F975" s="12"/>
      <c r="G975" s="10"/>
      <c r="H975" s="11"/>
    </row>
    <row r="976" spans="1:8" s="14" customFormat="1" ht="13.5">
      <c r="A976" s="7"/>
      <c r="B976" s="13" t="s">
        <v>37</v>
      </c>
      <c r="C976" s="7"/>
      <c r="D976" s="7" t="s">
        <v>36</v>
      </c>
      <c r="E976" s="12"/>
      <c r="F976" s="12"/>
      <c r="G976" s="10"/>
      <c r="H976" s="11"/>
    </row>
    <row r="977" spans="1:8" s="14" customFormat="1" ht="13.5">
      <c r="A977" s="7">
        <v>1</v>
      </c>
      <c r="B977" s="15" t="s">
        <v>34</v>
      </c>
      <c r="C977" s="7" t="s">
        <v>19</v>
      </c>
      <c r="D977" s="7">
        <f>D975</f>
        <v>7</v>
      </c>
      <c r="E977" s="12"/>
      <c r="F977" s="12"/>
      <c r="G977" s="10"/>
      <c r="H977" s="11"/>
    </row>
    <row r="978" spans="1:8" s="14" customFormat="1" ht="13.5">
      <c r="A978" s="7"/>
      <c r="B978" s="13" t="s">
        <v>45</v>
      </c>
      <c r="C978" s="7"/>
      <c r="D978" s="7" t="s">
        <v>36</v>
      </c>
      <c r="E978" s="12"/>
      <c r="F978" s="12"/>
      <c r="G978" s="10"/>
      <c r="H978" s="11"/>
    </row>
    <row r="979" spans="1:6" s="14" customFormat="1" ht="13.5">
      <c r="A979" s="7">
        <v>1</v>
      </c>
      <c r="B979" s="6" t="s">
        <v>12</v>
      </c>
      <c r="C979" s="7" t="s">
        <v>14</v>
      </c>
      <c r="D979" s="7">
        <v>135</v>
      </c>
      <c r="E979" s="7">
        <v>180</v>
      </c>
      <c r="F979" s="7" t="e">
        <f>#N/A</f>
        <v>#N/A</v>
      </c>
    </row>
    <row r="980" spans="1:6" s="14" customFormat="1" ht="13.5">
      <c r="A980" s="7">
        <v>2</v>
      </c>
      <c r="B980" s="6" t="s">
        <v>16</v>
      </c>
      <c r="C980" s="7" t="s">
        <v>14</v>
      </c>
      <c r="D980" s="7">
        <f>D965*25</f>
        <v>175</v>
      </c>
      <c r="E980" s="7"/>
      <c r="F980" s="7"/>
    </row>
    <row r="981" spans="1:6" s="14" customFormat="1" ht="13.5">
      <c r="A981" s="7">
        <v>3</v>
      </c>
      <c r="B981" s="6" t="s">
        <v>71</v>
      </c>
      <c r="C981" s="7" t="s">
        <v>14</v>
      </c>
      <c r="D981" s="7">
        <f>D966*30</f>
        <v>30</v>
      </c>
      <c r="E981" s="7"/>
      <c r="F981" s="7"/>
    </row>
    <row r="982" spans="1:6" s="14" customFormat="1" ht="13.5">
      <c r="A982" s="7"/>
      <c r="B982" s="13" t="s">
        <v>38</v>
      </c>
      <c r="C982" s="7"/>
      <c r="D982" s="7" t="s">
        <v>36</v>
      </c>
      <c r="E982" s="7"/>
      <c r="F982" s="7"/>
    </row>
    <row r="983" spans="1:6" s="14" customFormat="1" ht="13.5">
      <c r="A983" s="7">
        <v>1</v>
      </c>
      <c r="B983" s="6" t="s">
        <v>21</v>
      </c>
      <c r="C983" s="7" t="s">
        <v>3</v>
      </c>
      <c r="D983" s="7">
        <v>2</v>
      </c>
      <c r="E983" s="7">
        <v>150</v>
      </c>
      <c r="F983" s="7" t="e">
        <f>#N/A</f>
        <v>#N/A</v>
      </c>
    </row>
    <row r="984" spans="1:6" s="14" customFormat="1" ht="13.5">
      <c r="A984" s="7">
        <v>2</v>
      </c>
      <c r="B984" s="6" t="s">
        <v>22</v>
      </c>
      <c r="C984" s="7" t="s">
        <v>3</v>
      </c>
      <c r="D984" s="7">
        <v>2</v>
      </c>
      <c r="E984" s="7">
        <v>390</v>
      </c>
      <c r="F984" s="7" t="e">
        <f>#N/A</f>
        <v>#N/A</v>
      </c>
    </row>
    <row r="985" spans="1:6" s="14" customFormat="1" ht="13.5">
      <c r="A985" s="7">
        <v>3</v>
      </c>
      <c r="B985" s="6" t="s">
        <v>53</v>
      </c>
      <c r="C985" s="7" t="s">
        <v>3</v>
      </c>
      <c r="D985" s="7">
        <f>D965*2+D966*2</f>
        <v>16</v>
      </c>
      <c r="E985" s="7">
        <v>85</v>
      </c>
      <c r="F985" s="7" t="e">
        <f>#N/A</f>
        <v>#N/A</v>
      </c>
    </row>
    <row r="986" spans="1:6" s="14" customFormat="1" ht="13.5">
      <c r="A986" s="7">
        <v>4</v>
      </c>
      <c r="B986" s="6" t="s">
        <v>54</v>
      </c>
      <c r="C986" s="7" t="s">
        <v>3</v>
      </c>
      <c r="D986" s="7">
        <f>D965*4+D969+D966*2</f>
        <v>31</v>
      </c>
      <c r="E986" s="7">
        <v>130</v>
      </c>
      <c r="F986" s="7" t="e">
        <f>#N/A</f>
        <v>#N/A</v>
      </c>
    </row>
    <row r="987" spans="1:6" s="14" customFormat="1" ht="13.5">
      <c r="A987" s="7">
        <v>5</v>
      </c>
      <c r="B987" s="6" t="s">
        <v>55</v>
      </c>
      <c r="C987" s="7" t="s">
        <v>3</v>
      </c>
      <c r="D987" s="7">
        <v>4</v>
      </c>
      <c r="E987" s="7">
        <v>300</v>
      </c>
      <c r="F987" s="7" t="e">
        <f>#N/A</f>
        <v>#N/A</v>
      </c>
    </row>
    <row r="988" spans="1:6" s="14" customFormat="1" ht="13.5">
      <c r="A988" s="7">
        <v>6</v>
      </c>
      <c r="B988" s="15" t="s">
        <v>28</v>
      </c>
      <c r="C988" s="7" t="s">
        <v>3</v>
      </c>
      <c r="D988" s="7">
        <f>D969</f>
        <v>1</v>
      </c>
      <c r="E988" s="7"/>
      <c r="F988" s="7"/>
    </row>
    <row r="989" spans="1:6" s="14" customFormat="1" ht="13.5">
      <c r="A989" s="7">
        <v>7</v>
      </c>
      <c r="B989" s="6" t="s">
        <v>24</v>
      </c>
      <c r="C989" s="7" t="s">
        <v>3</v>
      </c>
      <c r="D989" s="7">
        <v>3</v>
      </c>
      <c r="E989" s="7">
        <v>450</v>
      </c>
      <c r="F989" s="7" t="e">
        <f>#N/A</f>
        <v>#N/A</v>
      </c>
    </row>
    <row r="990" spans="1:6" s="14" customFormat="1" ht="13.5">
      <c r="A990" s="7">
        <v>8</v>
      </c>
      <c r="B990" s="6" t="s">
        <v>48</v>
      </c>
      <c r="C990" s="7" t="s">
        <v>14</v>
      </c>
      <c r="D990" s="7">
        <f>(D979/45)*2</f>
        <v>6</v>
      </c>
      <c r="E990" s="16"/>
      <c r="F990" s="10"/>
    </row>
    <row r="991" spans="1:6" s="14" customFormat="1" ht="13.5">
      <c r="A991" s="7">
        <v>9</v>
      </c>
      <c r="B991" s="6" t="s">
        <v>43</v>
      </c>
      <c r="C991" s="7" t="s">
        <v>3</v>
      </c>
      <c r="D991" s="7">
        <f>D990</f>
        <v>6</v>
      </c>
      <c r="E991" s="16"/>
      <c r="F991" s="10"/>
    </row>
    <row r="992" spans="1:6" s="14" customFormat="1" ht="13.5">
      <c r="A992" s="7">
        <v>10</v>
      </c>
      <c r="B992" s="6" t="s">
        <v>44</v>
      </c>
      <c r="C992" s="7" t="s">
        <v>3</v>
      </c>
      <c r="D992" s="7">
        <v>30</v>
      </c>
      <c r="E992" s="16"/>
      <c r="F992" s="10"/>
    </row>
    <row r="993" spans="1:6" s="14" customFormat="1" ht="13.5">
      <c r="A993" s="7">
        <v>11</v>
      </c>
      <c r="B993" s="6" t="s">
        <v>39</v>
      </c>
      <c r="C993" s="7" t="s">
        <v>3</v>
      </c>
      <c r="D993" s="7">
        <v>5</v>
      </c>
      <c r="E993" s="16"/>
      <c r="F993" s="10"/>
    </row>
    <row r="994" spans="1:6" s="14" customFormat="1" ht="13.5">
      <c r="A994" s="7">
        <v>12</v>
      </c>
      <c r="B994" s="6" t="s">
        <v>29</v>
      </c>
      <c r="C994" s="7" t="s">
        <v>3</v>
      </c>
      <c r="D994" s="7">
        <v>5</v>
      </c>
      <c r="E994" s="16"/>
      <c r="F994" s="10"/>
    </row>
    <row r="995" spans="1:6" s="14" customFormat="1" ht="13.5">
      <c r="A995" s="7"/>
      <c r="B995" s="17" t="s">
        <v>46</v>
      </c>
      <c r="C995" s="7"/>
      <c r="D995" s="7" t="s">
        <v>36</v>
      </c>
      <c r="E995" s="16"/>
      <c r="F995" s="10"/>
    </row>
    <row r="996" spans="1:6" s="14" customFormat="1" ht="13.5">
      <c r="A996" s="7">
        <v>1</v>
      </c>
      <c r="B996" s="15" t="s">
        <v>27</v>
      </c>
      <c r="C996" s="7" t="s">
        <v>14</v>
      </c>
      <c r="D996" s="7">
        <f>8*D969</f>
        <v>8</v>
      </c>
      <c r="E996" s="27"/>
      <c r="F996" s="19" t="e">
        <f>SUM(F979:F989)</f>
        <v>#N/A</v>
      </c>
    </row>
    <row r="997" spans="1:6" s="14" customFormat="1" ht="13.5">
      <c r="A997" s="7">
        <v>2</v>
      </c>
      <c r="B997" s="15" t="s">
        <v>96</v>
      </c>
      <c r="C997" s="7" t="s">
        <v>13</v>
      </c>
      <c r="D997" s="7">
        <f>8*D977</f>
        <v>56</v>
      </c>
      <c r="E997" s="18"/>
      <c r="F997" s="19"/>
    </row>
    <row r="998" spans="1:6" s="14" customFormat="1" ht="13.5">
      <c r="A998" s="7">
        <v>3</v>
      </c>
      <c r="B998" s="6" t="s">
        <v>40</v>
      </c>
      <c r="C998" s="28" t="s">
        <v>3</v>
      </c>
      <c r="D998" s="28">
        <v>5</v>
      </c>
      <c r="E998" s="18"/>
      <c r="F998" s="19"/>
    </row>
    <row r="999" spans="1:6" s="14" customFormat="1" ht="13.5">
      <c r="A999" s="7"/>
      <c r="B999" s="17" t="s">
        <v>41</v>
      </c>
      <c r="C999" s="13"/>
      <c r="D999" s="20"/>
      <c r="E999" s="18"/>
      <c r="F999" s="19"/>
    </row>
    <row r="1000" spans="1:6" s="14" customFormat="1" ht="13.5">
      <c r="A1000" s="7">
        <v>1</v>
      </c>
      <c r="B1000" s="21" t="s">
        <v>42</v>
      </c>
      <c r="C1000" s="22" t="s">
        <v>13</v>
      </c>
      <c r="D1000" s="22">
        <v>5</v>
      </c>
      <c r="E1000" s="18"/>
      <c r="F1000" s="19"/>
    </row>
    <row r="1001" spans="1:6" s="14" customFormat="1" ht="13.5">
      <c r="A1001" s="7">
        <v>2</v>
      </c>
      <c r="B1001" s="15" t="s">
        <v>56</v>
      </c>
      <c r="C1001" s="22" t="s">
        <v>13</v>
      </c>
      <c r="D1001" s="22">
        <v>1</v>
      </c>
      <c r="E1001" s="18"/>
      <c r="F1001" s="19"/>
    </row>
    <row r="1002" spans="1:11" ht="13.5">
      <c r="A1002" s="259"/>
      <c r="B1002" s="259"/>
      <c r="C1002" s="259"/>
      <c r="D1002" s="259"/>
      <c r="E1002" s="14"/>
      <c r="F1002" s="14"/>
      <c r="G1002" s="14"/>
      <c r="H1002" s="14"/>
      <c r="I1002" s="14"/>
      <c r="J1002" s="14"/>
      <c r="K1002" s="14"/>
    </row>
    <row r="1003" spans="1:11" ht="13.5">
      <c r="A1003" s="219" t="s">
        <v>79</v>
      </c>
      <c r="B1003" s="219"/>
      <c r="C1003" s="219"/>
      <c r="D1003" s="219"/>
      <c r="E1003" s="14"/>
      <c r="F1003" s="14"/>
      <c r="G1003" s="14"/>
      <c r="H1003" s="14"/>
      <c r="I1003" s="14"/>
      <c r="J1003" s="14"/>
      <c r="K1003" s="14"/>
    </row>
    <row r="1004" spans="1:11" ht="13.5">
      <c r="A1004" s="226" t="s">
        <v>0</v>
      </c>
      <c r="B1004" s="226" t="s">
        <v>1</v>
      </c>
      <c r="C1004" s="226" t="s">
        <v>2</v>
      </c>
      <c r="D1004" s="226" t="s">
        <v>10</v>
      </c>
      <c r="E1004" s="14"/>
      <c r="F1004" s="14"/>
      <c r="G1004" s="14"/>
      <c r="H1004" s="14"/>
      <c r="I1004" s="14"/>
      <c r="J1004" s="14"/>
      <c r="K1004" s="14"/>
    </row>
    <row r="1005" spans="1:11" ht="13.5">
      <c r="A1005" s="227"/>
      <c r="B1005" s="227"/>
      <c r="C1005" s="227"/>
      <c r="D1005" s="227"/>
      <c r="E1005" s="14"/>
      <c r="F1005" s="14"/>
      <c r="G1005" s="14"/>
      <c r="H1005" s="14"/>
      <c r="I1005" s="14"/>
      <c r="J1005" s="14"/>
      <c r="K1005" s="14"/>
    </row>
    <row r="1006" spans="1:11" ht="13.5">
      <c r="A1006" s="4">
        <v>1</v>
      </c>
      <c r="B1006" s="5" t="s">
        <v>20</v>
      </c>
      <c r="C1006" s="4" t="s">
        <v>5</v>
      </c>
      <c r="D1006" s="4">
        <v>0.225</v>
      </c>
      <c r="E1006" s="14"/>
      <c r="F1006" s="14"/>
      <c r="G1006" s="14"/>
      <c r="H1006" s="14"/>
      <c r="I1006" s="14"/>
      <c r="J1006" s="14"/>
      <c r="K1006" s="14"/>
    </row>
    <row r="1007" spans="1:11" ht="13.5">
      <c r="A1007" s="4">
        <v>2</v>
      </c>
      <c r="B1007" s="5" t="s">
        <v>32</v>
      </c>
      <c r="C1007" s="4" t="s">
        <v>3</v>
      </c>
      <c r="D1007" s="4">
        <v>6</v>
      </c>
      <c r="E1007" s="14"/>
      <c r="F1007" s="14"/>
      <c r="G1007" s="14"/>
      <c r="H1007" s="14"/>
      <c r="I1007" s="14"/>
      <c r="J1007" s="14"/>
      <c r="K1007" s="14"/>
    </row>
    <row r="1008" spans="1:11" ht="13.5">
      <c r="A1008" s="4">
        <v>3</v>
      </c>
      <c r="B1008" s="24" t="s">
        <v>23</v>
      </c>
      <c r="C1008" s="4" t="s">
        <v>3</v>
      </c>
      <c r="D1008" s="4">
        <v>1</v>
      </c>
      <c r="E1008" s="14"/>
      <c r="F1008" s="14"/>
      <c r="G1008" s="14"/>
      <c r="H1008" s="14"/>
      <c r="I1008" s="14"/>
      <c r="J1008" s="14"/>
      <c r="K1008" s="14"/>
    </row>
    <row r="1009" spans="1:11" ht="13.5">
      <c r="A1009" s="4">
        <v>4</v>
      </c>
      <c r="B1009" s="5" t="s">
        <v>25</v>
      </c>
      <c r="C1009" s="4" t="s">
        <v>3</v>
      </c>
      <c r="D1009" s="4">
        <v>15</v>
      </c>
      <c r="E1009" s="14"/>
      <c r="F1009" s="14"/>
      <c r="G1009" s="14"/>
      <c r="H1009" s="14"/>
      <c r="I1009" s="14"/>
      <c r="J1009" s="14"/>
      <c r="K1009" s="14"/>
    </row>
    <row r="1010" spans="1:11" ht="13.5">
      <c r="A1010" s="4">
        <v>5</v>
      </c>
      <c r="B1010" s="5" t="s">
        <v>64</v>
      </c>
      <c r="C1010" s="4" t="s">
        <v>3</v>
      </c>
      <c r="D1010" s="4">
        <v>2</v>
      </c>
      <c r="E1010" s="14"/>
      <c r="F1010" s="14"/>
      <c r="G1010" s="14"/>
      <c r="H1010" s="14"/>
      <c r="I1010" s="14"/>
      <c r="J1010" s="14"/>
      <c r="K1010" s="14"/>
    </row>
    <row r="1011" spans="1:11" ht="13.5">
      <c r="A1011" s="4">
        <v>6</v>
      </c>
      <c r="B1011" s="6" t="s">
        <v>17</v>
      </c>
      <c r="C1011" s="7" t="s">
        <v>4</v>
      </c>
      <c r="D1011" s="7">
        <v>0.9</v>
      </c>
      <c r="E1011" s="14"/>
      <c r="F1011" s="14"/>
      <c r="G1011" s="14"/>
      <c r="H1011" s="14"/>
      <c r="I1011" s="14"/>
      <c r="J1011" s="14"/>
      <c r="K1011" s="14"/>
    </row>
    <row r="1012" spans="1:11" ht="13.5">
      <c r="A1012" s="4">
        <v>7</v>
      </c>
      <c r="B1012" s="6" t="s">
        <v>26</v>
      </c>
      <c r="C1012" s="7" t="s">
        <v>3</v>
      </c>
      <c r="D1012" s="7">
        <v>3</v>
      </c>
      <c r="E1012" s="14"/>
      <c r="F1012" s="14"/>
      <c r="G1012" s="14"/>
      <c r="H1012" s="14"/>
      <c r="I1012" s="14"/>
      <c r="J1012" s="14"/>
      <c r="K1012" s="14"/>
    </row>
    <row r="1013" spans="1:11" ht="13.5">
      <c r="A1013" s="4">
        <v>8</v>
      </c>
      <c r="B1013" s="6" t="s">
        <v>31</v>
      </c>
      <c r="C1013" s="7" t="s">
        <v>3</v>
      </c>
      <c r="D1013" s="7">
        <v>25</v>
      </c>
      <c r="E1013" s="14"/>
      <c r="F1013" s="14"/>
      <c r="G1013" s="14"/>
      <c r="H1013" s="14"/>
      <c r="I1013" s="14"/>
      <c r="J1013" s="14"/>
      <c r="K1013" s="14"/>
    </row>
    <row r="1014" spans="1:11" ht="13.5">
      <c r="A1014" s="4">
        <v>9</v>
      </c>
      <c r="B1014" s="6" t="s">
        <v>51</v>
      </c>
      <c r="C1014" s="7" t="s">
        <v>4</v>
      </c>
      <c r="D1014" s="7">
        <v>0.045</v>
      </c>
      <c r="E1014" s="14"/>
      <c r="F1014" s="14"/>
      <c r="G1014" s="14"/>
      <c r="H1014" s="14"/>
      <c r="I1014" s="14"/>
      <c r="J1014" s="14"/>
      <c r="K1014" s="14"/>
    </row>
    <row r="1015" spans="1:11" ht="13.5">
      <c r="A1015" s="232" t="s">
        <v>11</v>
      </c>
      <c r="B1015" s="233"/>
      <c r="C1015" s="233"/>
      <c r="D1015" s="233"/>
      <c r="E1015" s="14"/>
      <c r="F1015" s="14"/>
      <c r="G1015" s="14"/>
      <c r="H1015" s="14"/>
      <c r="I1015" s="14"/>
      <c r="J1015" s="14"/>
      <c r="K1015" s="14"/>
    </row>
    <row r="1016" spans="1:11" ht="13.5">
      <c r="A1016" s="7"/>
      <c r="B1016" s="13" t="s">
        <v>37</v>
      </c>
      <c r="C1016" s="7"/>
      <c r="D1016" s="7" t="s">
        <v>36</v>
      </c>
      <c r="E1016" s="14"/>
      <c r="F1016" s="14"/>
      <c r="G1016" s="14"/>
      <c r="H1016" s="14"/>
      <c r="I1016" s="14"/>
      <c r="J1016" s="14"/>
      <c r="K1016" s="14"/>
    </row>
    <row r="1017" spans="1:11" ht="13.5">
      <c r="A1017" s="7">
        <v>1</v>
      </c>
      <c r="B1017" s="15" t="s">
        <v>70</v>
      </c>
      <c r="C1017" s="7" t="s">
        <v>3</v>
      </c>
      <c r="D1017" s="7">
        <f>D1007+D1008*2</f>
        <v>8</v>
      </c>
      <c r="E1017" s="23"/>
      <c r="F1017" s="23"/>
      <c r="G1017" s="23"/>
      <c r="H1017" s="23"/>
      <c r="I1017" s="14"/>
      <c r="J1017" s="14"/>
      <c r="K1017" s="14"/>
    </row>
    <row r="1018" spans="1:11" ht="13.5">
      <c r="A1018" s="7"/>
      <c r="B1018" s="13" t="s">
        <v>45</v>
      </c>
      <c r="C1018" s="7"/>
      <c r="D1018" s="7" t="s">
        <v>36</v>
      </c>
      <c r="E1018" s="31"/>
      <c r="F1018" s="31"/>
      <c r="G1018" s="31"/>
      <c r="H1018" s="32"/>
      <c r="I1018" s="14"/>
      <c r="J1018" s="14"/>
      <c r="K1018" s="14"/>
    </row>
    <row r="1019" spans="1:11" ht="13.5">
      <c r="A1019" s="7">
        <v>1</v>
      </c>
      <c r="B1019" s="6" t="s">
        <v>12</v>
      </c>
      <c r="C1019" s="7" t="s">
        <v>14</v>
      </c>
      <c r="D1019" s="7">
        <v>225</v>
      </c>
      <c r="E1019" s="224" t="s">
        <v>6</v>
      </c>
      <c r="F1019" s="224" t="s">
        <v>7</v>
      </c>
      <c r="G1019" s="224" t="s">
        <v>8</v>
      </c>
      <c r="H1019" s="224" t="s">
        <v>9</v>
      </c>
      <c r="I1019" s="14"/>
      <c r="J1019" s="14"/>
      <c r="K1019" s="14"/>
    </row>
    <row r="1020" spans="1:11" ht="13.5">
      <c r="A1020" s="7">
        <v>2</v>
      </c>
      <c r="B1020" s="6" t="s">
        <v>16</v>
      </c>
      <c r="C1020" s="7" t="s">
        <v>14</v>
      </c>
      <c r="D1020" s="7">
        <f>D1009*25</f>
        <v>375</v>
      </c>
      <c r="E1020" s="225"/>
      <c r="F1020" s="225"/>
      <c r="G1020" s="225"/>
      <c r="H1020" s="225"/>
      <c r="I1020" s="14"/>
      <c r="J1020" s="14"/>
      <c r="K1020" s="14"/>
    </row>
    <row r="1021" spans="1:11" ht="13.5">
      <c r="A1021" s="7">
        <v>3</v>
      </c>
      <c r="B1021" s="6" t="s">
        <v>71</v>
      </c>
      <c r="C1021" s="7" t="s">
        <v>14</v>
      </c>
      <c r="D1021" s="7">
        <f>D1010*30</f>
        <v>60</v>
      </c>
      <c r="E1021" s="4"/>
      <c r="F1021" s="4"/>
      <c r="G1021" s="4"/>
      <c r="H1021" s="4"/>
      <c r="I1021" s="14"/>
      <c r="J1021" s="14"/>
      <c r="K1021" s="14"/>
    </row>
    <row r="1022" spans="1:11" ht="13.5">
      <c r="A1022" s="7"/>
      <c r="B1022" s="13" t="s">
        <v>38</v>
      </c>
      <c r="C1022" s="7"/>
      <c r="D1022" s="7" t="s">
        <v>36</v>
      </c>
      <c r="E1022" s="4"/>
      <c r="F1022" s="4"/>
      <c r="G1022" s="4"/>
      <c r="H1022" s="4"/>
      <c r="I1022" s="14"/>
      <c r="J1022" s="14"/>
      <c r="K1022" s="14"/>
    </row>
    <row r="1023" spans="1:11" ht="13.5">
      <c r="A1023" s="7">
        <v>1</v>
      </c>
      <c r="B1023" s="6" t="s">
        <v>21</v>
      </c>
      <c r="C1023" s="7" t="s">
        <v>3</v>
      </c>
      <c r="D1023" s="7">
        <v>2</v>
      </c>
      <c r="E1023" s="4"/>
      <c r="F1023" s="4"/>
      <c r="G1023" s="4"/>
      <c r="H1023" s="4"/>
      <c r="I1023" s="14"/>
      <c r="J1023" s="14"/>
      <c r="K1023" s="14"/>
    </row>
    <row r="1024" spans="1:11" ht="13.5">
      <c r="A1024" s="7">
        <v>2</v>
      </c>
      <c r="B1024" s="6" t="s">
        <v>22</v>
      </c>
      <c r="C1024" s="7" t="s">
        <v>3</v>
      </c>
      <c r="D1024" s="7">
        <v>2</v>
      </c>
      <c r="E1024" s="4"/>
      <c r="F1024" s="4"/>
      <c r="G1024" s="4"/>
      <c r="H1024" s="4"/>
      <c r="I1024" s="14"/>
      <c r="J1024" s="14"/>
      <c r="K1024" s="14"/>
    </row>
    <row r="1025" spans="1:11" ht="13.5">
      <c r="A1025" s="7">
        <v>3</v>
      </c>
      <c r="B1025" s="6" t="s">
        <v>53</v>
      </c>
      <c r="C1025" s="7" t="s">
        <v>3</v>
      </c>
      <c r="D1025" s="7">
        <f>D1009*2+D1010*2</f>
        <v>34</v>
      </c>
      <c r="E1025" s="4"/>
      <c r="F1025" s="4"/>
      <c r="G1025" s="4"/>
      <c r="H1025" s="4"/>
      <c r="I1025" s="14"/>
      <c r="J1025" s="14"/>
      <c r="K1025" s="14"/>
    </row>
    <row r="1026" spans="1:11" ht="13.5">
      <c r="A1026" s="7">
        <v>4</v>
      </c>
      <c r="B1026" s="6" t="s">
        <v>54</v>
      </c>
      <c r="C1026" s="7" t="s">
        <v>3</v>
      </c>
      <c r="D1026" s="7">
        <f>D1009*4+D1012+D1010*2</f>
        <v>67</v>
      </c>
      <c r="E1026" s="7">
        <v>267.09</v>
      </c>
      <c r="F1026" s="4" t="e">
        <f>E1026*#REF!</f>
        <v>#REF!</v>
      </c>
      <c r="G1026" s="7">
        <v>1.42</v>
      </c>
      <c r="H1026" s="4" t="e">
        <f>G1026*#REF!</f>
        <v>#REF!</v>
      </c>
      <c r="I1026" s="14"/>
      <c r="J1026" s="14"/>
      <c r="K1026" s="14"/>
    </row>
    <row r="1027" spans="1:11" ht="13.5">
      <c r="A1027" s="7">
        <v>5</v>
      </c>
      <c r="B1027" s="6" t="s">
        <v>55</v>
      </c>
      <c r="C1027" s="7" t="s">
        <v>3</v>
      </c>
      <c r="D1027" s="7">
        <v>4</v>
      </c>
      <c r="E1027" s="7"/>
      <c r="F1027" s="4"/>
      <c r="G1027" s="7"/>
      <c r="H1027" s="4"/>
      <c r="I1027" s="14"/>
      <c r="J1027" s="14"/>
      <c r="K1027" s="14"/>
    </row>
    <row r="1028" spans="1:11" ht="13.5">
      <c r="A1028" s="7">
        <v>6</v>
      </c>
      <c r="B1028" s="15" t="s">
        <v>28</v>
      </c>
      <c r="C1028" s="7" t="s">
        <v>3</v>
      </c>
      <c r="D1028" s="7">
        <f>D1012</f>
        <v>3</v>
      </c>
      <c r="E1028" s="7"/>
      <c r="F1028" s="4"/>
      <c r="G1028" s="7"/>
      <c r="H1028" s="4"/>
      <c r="I1028" s="14"/>
      <c r="J1028" s="14"/>
      <c r="K1028" s="14"/>
    </row>
    <row r="1029" spans="1:11" ht="13.5">
      <c r="A1029" s="7">
        <v>7</v>
      </c>
      <c r="B1029" s="6" t="s">
        <v>24</v>
      </c>
      <c r="C1029" s="7" t="s">
        <v>3</v>
      </c>
      <c r="D1029" s="7">
        <v>4</v>
      </c>
      <c r="E1029" s="8"/>
      <c r="F1029" s="9"/>
      <c r="G1029" s="10"/>
      <c r="H1029" s="10"/>
      <c r="I1029" s="14"/>
      <c r="J1029" s="14"/>
      <c r="K1029" s="14"/>
    </row>
    <row r="1030" spans="1:11" ht="13.5">
      <c r="A1030" s="7">
        <v>8</v>
      </c>
      <c r="B1030" s="6" t="s">
        <v>48</v>
      </c>
      <c r="C1030" s="7" t="s">
        <v>14</v>
      </c>
      <c r="D1030" s="7">
        <f>(D1019/45)*2</f>
        <v>10</v>
      </c>
      <c r="E1030" s="8"/>
      <c r="F1030" s="9"/>
      <c r="G1030" s="10"/>
      <c r="H1030" s="10"/>
      <c r="I1030" s="14"/>
      <c r="J1030" s="14"/>
      <c r="K1030" s="14"/>
    </row>
    <row r="1031" spans="1:11" ht="13.5">
      <c r="A1031" s="7">
        <v>9</v>
      </c>
      <c r="B1031" s="6" t="s">
        <v>43</v>
      </c>
      <c r="C1031" s="7" t="s">
        <v>3</v>
      </c>
      <c r="D1031" s="7">
        <f>D1030</f>
        <v>10</v>
      </c>
      <c r="E1031" s="8"/>
      <c r="F1031" s="9"/>
      <c r="G1031" s="10"/>
      <c r="H1031" s="10"/>
      <c r="I1031" s="14"/>
      <c r="J1031" s="14"/>
      <c r="K1031" s="14"/>
    </row>
    <row r="1032" spans="1:11" ht="13.5">
      <c r="A1032" s="7">
        <v>10</v>
      </c>
      <c r="B1032" s="6" t="s">
        <v>44</v>
      </c>
      <c r="C1032" s="7" t="s">
        <v>3</v>
      </c>
      <c r="D1032" s="7">
        <v>30</v>
      </c>
      <c r="E1032" s="25"/>
      <c r="F1032" s="26"/>
      <c r="G1032" s="10"/>
      <c r="H1032" s="11"/>
      <c r="I1032" s="14"/>
      <c r="J1032" s="14"/>
      <c r="K1032" s="14"/>
    </row>
    <row r="1033" spans="1:11" ht="13.5">
      <c r="A1033" s="7"/>
      <c r="B1033" s="17" t="s">
        <v>46</v>
      </c>
      <c r="C1033" s="7"/>
      <c r="D1033" s="7" t="s">
        <v>36</v>
      </c>
      <c r="E1033" s="12" t="s">
        <v>6</v>
      </c>
      <c r="F1033" s="12" t="s">
        <v>7</v>
      </c>
      <c r="G1033" s="10"/>
      <c r="H1033" s="11"/>
      <c r="I1033" s="14"/>
      <c r="J1033" s="14"/>
      <c r="K1033" s="14"/>
    </row>
    <row r="1034" spans="1:11" ht="13.5">
      <c r="A1034" s="7">
        <v>1</v>
      </c>
      <c r="B1034" s="15" t="s">
        <v>27</v>
      </c>
      <c r="C1034" s="7" t="s">
        <v>14</v>
      </c>
      <c r="D1034" s="7">
        <f>8*D1012</f>
        <v>24</v>
      </c>
      <c r="E1034" s="12"/>
      <c r="F1034" s="12"/>
      <c r="G1034" s="10"/>
      <c r="H1034" s="11"/>
      <c r="I1034" s="14"/>
      <c r="J1034" s="14"/>
      <c r="K1034" s="14"/>
    </row>
    <row r="1035" spans="1:11" ht="13.5">
      <c r="A1035" s="7"/>
      <c r="B1035" s="17" t="s">
        <v>41</v>
      </c>
      <c r="C1035" s="13"/>
      <c r="D1035" s="20"/>
      <c r="E1035" s="12"/>
      <c r="F1035" s="12"/>
      <c r="G1035" s="10"/>
      <c r="H1035" s="11"/>
      <c r="I1035" s="14"/>
      <c r="J1035" s="14"/>
      <c r="K1035" s="14"/>
    </row>
    <row r="1036" spans="1:11" ht="13.5">
      <c r="A1036" s="7">
        <v>1</v>
      </c>
      <c r="B1036" s="21" t="s">
        <v>42</v>
      </c>
      <c r="C1036" s="22" t="s">
        <v>13</v>
      </c>
      <c r="D1036" s="22">
        <v>5</v>
      </c>
      <c r="E1036" s="12"/>
      <c r="F1036" s="12"/>
      <c r="G1036" s="10"/>
      <c r="H1036" s="11"/>
      <c r="I1036" s="14"/>
      <c r="J1036" s="14"/>
      <c r="K1036" s="14"/>
    </row>
    <row r="1037" spans="1:11" ht="13.5">
      <c r="A1037" s="7">
        <v>2</v>
      </c>
      <c r="B1037" s="15" t="s">
        <v>56</v>
      </c>
      <c r="C1037" s="22" t="s">
        <v>13</v>
      </c>
      <c r="D1037" s="22">
        <v>1</v>
      </c>
      <c r="E1037" s="12"/>
      <c r="F1037" s="12"/>
      <c r="G1037" s="10"/>
      <c r="H1037" s="11"/>
      <c r="I1037" s="14"/>
      <c r="J1037" s="14"/>
      <c r="K1037" s="14"/>
    </row>
    <row r="1038" spans="1:11" ht="13.5">
      <c r="A1038" s="218"/>
      <c r="B1038" s="218"/>
      <c r="C1038" s="218"/>
      <c r="D1038" s="218"/>
      <c r="E1038" s="14"/>
      <c r="F1038" s="14"/>
      <c r="G1038" s="14"/>
      <c r="H1038" s="14"/>
      <c r="I1038" s="14"/>
      <c r="J1038" s="14"/>
      <c r="K1038" s="14"/>
    </row>
    <row r="1039" spans="1:11" ht="13.5">
      <c r="A1039" s="219" t="s">
        <v>215</v>
      </c>
      <c r="B1039" s="219"/>
      <c r="C1039" s="219"/>
      <c r="D1039" s="219"/>
      <c r="E1039" s="14"/>
      <c r="F1039" s="14"/>
      <c r="G1039" s="14"/>
      <c r="H1039" s="14"/>
      <c r="I1039" s="14"/>
      <c r="J1039" s="14"/>
      <c r="K1039" s="14"/>
    </row>
    <row r="1040" spans="1:11" ht="13.5">
      <c r="A1040" s="226" t="s">
        <v>0</v>
      </c>
      <c r="B1040" s="226" t="s">
        <v>1</v>
      </c>
      <c r="C1040" s="226" t="s">
        <v>2</v>
      </c>
      <c r="D1040" s="226" t="s">
        <v>10</v>
      </c>
      <c r="E1040" s="14"/>
      <c r="F1040" s="14"/>
      <c r="G1040" s="14"/>
      <c r="H1040" s="14"/>
      <c r="I1040" s="14"/>
      <c r="J1040" s="14"/>
      <c r="K1040" s="14"/>
    </row>
    <row r="1041" spans="1:11" ht="13.5">
      <c r="A1041" s="227"/>
      <c r="B1041" s="227"/>
      <c r="C1041" s="227"/>
      <c r="D1041" s="227"/>
      <c r="E1041" s="14"/>
      <c r="F1041" s="14"/>
      <c r="G1041" s="14"/>
      <c r="H1041" s="14"/>
      <c r="I1041" s="14"/>
      <c r="J1041" s="14"/>
      <c r="K1041" s="14"/>
    </row>
    <row r="1042" spans="1:11" ht="13.5">
      <c r="A1042" s="4">
        <v>1</v>
      </c>
      <c r="B1042" s="5" t="s">
        <v>20</v>
      </c>
      <c r="C1042" s="4" t="s">
        <v>5</v>
      </c>
      <c r="D1042" s="4">
        <v>0.18</v>
      </c>
      <c r="E1042" s="14"/>
      <c r="F1042" s="14"/>
      <c r="G1042" s="14"/>
      <c r="H1042" s="14"/>
      <c r="I1042" s="14"/>
      <c r="J1042" s="14"/>
      <c r="K1042" s="14"/>
    </row>
    <row r="1043" spans="1:11" ht="13.5">
      <c r="A1043" s="4">
        <v>2</v>
      </c>
      <c r="B1043" s="5" t="s">
        <v>32</v>
      </c>
      <c r="C1043" s="4" t="s">
        <v>3</v>
      </c>
      <c r="D1043" s="4">
        <v>5</v>
      </c>
      <c r="E1043" s="14"/>
      <c r="F1043" s="14"/>
      <c r="G1043" s="14"/>
      <c r="H1043" s="14"/>
      <c r="I1043" s="14"/>
      <c r="J1043" s="14"/>
      <c r="K1043" s="14"/>
    </row>
    <row r="1044" spans="1:11" ht="13.5">
      <c r="A1044" s="4">
        <v>4</v>
      </c>
      <c r="B1044" s="5" t="s">
        <v>211</v>
      </c>
      <c r="C1044" s="4" t="s">
        <v>3</v>
      </c>
      <c r="D1044" s="4">
        <v>2</v>
      </c>
      <c r="E1044" s="14"/>
      <c r="F1044" s="14"/>
      <c r="G1044" s="14"/>
      <c r="H1044" s="14"/>
      <c r="I1044" s="14"/>
      <c r="J1044" s="14"/>
      <c r="K1044" s="14"/>
    </row>
    <row r="1045" spans="1:11" ht="13.5">
      <c r="A1045" s="4">
        <v>5</v>
      </c>
      <c r="B1045" s="5" t="s">
        <v>25</v>
      </c>
      <c r="C1045" s="4" t="s">
        <v>3</v>
      </c>
      <c r="D1045" s="4">
        <v>2</v>
      </c>
      <c r="E1045" s="14"/>
      <c r="F1045" s="14"/>
      <c r="G1045" s="14"/>
      <c r="H1045" s="14"/>
      <c r="I1045" s="14"/>
      <c r="J1045" s="14"/>
      <c r="K1045" s="14"/>
    </row>
    <row r="1046" spans="1:11" ht="13.5">
      <c r="A1046" s="4">
        <v>6</v>
      </c>
      <c r="B1046" s="6" t="s">
        <v>17</v>
      </c>
      <c r="C1046" s="7" t="s">
        <v>4</v>
      </c>
      <c r="D1046" s="7">
        <v>0.72</v>
      </c>
      <c r="E1046" s="14"/>
      <c r="F1046" s="14"/>
      <c r="G1046" s="14"/>
      <c r="H1046" s="14"/>
      <c r="I1046" s="14"/>
      <c r="J1046" s="14"/>
      <c r="K1046" s="14"/>
    </row>
    <row r="1047" spans="1:11" ht="13.5">
      <c r="A1047" s="4">
        <v>7</v>
      </c>
      <c r="B1047" s="6" t="s">
        <v>26</v>
      </c>
      <c r="C1047" s="7" t="s">
        <v>3</v>
      </c>
      <c r="D1047" s="7">
        <v>2</v>
      </c>
      <c r="E1047" s="14"/>
      <c r="F1047" s="14"/>
      <c r="G1047" s="14"/>
      <c r="H1047" s="14"/>
      <c r="I1047" s="14"/>
      <c r="J1047" s="14"/>
      <c r="K1047" s="14"/>
    </row>
    <row r="1048" spans="1:11" ht="13.5">
      <c r="A1048" s="4">
        <v>8</v>
      </c>
      <c r="B1048" s="6" t="s">
        <v>216</v>
      </c>
      <c r="C1048" s="7" t="s">
        <v>3</v>
      </c>
      <c r="D1048" s="7">
        <v>1</v>
      </c>
      <c r="E1048" s="14"/>
      <c r="F1048" s="14"/>
      <c r="G1048" s="14"/>
      <c r="H1048" s="14"/>
      <c r="I1048" s="14"/>
      <c r="J1048" s="14"/>
      <c r="K1048" s="14"/>
    </row>
    <row r="1049" spans="1:11" ht="13.5">
      <c r="A1049" s="4">
        <v>9</v>
      </c>
      <c r="B1049" s="6" t="s">
        <v>31</v>
      </c>
      <c r="C1049" s="7" t="s">
        <v>3</v>
      </c>
      <c r="D1049" s="7">
        <v>16</v>
      </c>
      <c r="E1049" s="14"/>
      <c r="F1049" s="14"/>
      <c r="G1049" s="14"/>
      <c r="H1049" s="14"/>
      <c r="I1049" s="14"/>
      <c r="J1049" s="14"/>
      <c r="K1049" s="14"/>
    </row>
    <row r="1050" spans="1:11" ht="13.5">
      <c r="A1050" s="4">
        <v>10</v>
      </c>
      <c r="B1050" s="6" t="s">
        <v>61</v>
      </c>
      <c r="C1050" s="7" t="s">
        <v>4</v>
      </c>
      <c r="D1050" s="7">
        <v>0.72</v>
      </c>
      <c r="E1050" s="14"/>
      <c r="F1050" s="14"/>
      <c r="G1050" s="14"/>
      <c r="H1050" s="14"/>
      <c r="I1050" s="14"/>
      <c r="J1050" s="14"/>
      <c r="K1050" s="14"/>
    </row>
    <row r="1051" spans="1:11" ht="13.5">
      <c r="A1051" s="232" t="s">
        <v>11</v>
      </c>
      <c r="B1051" s="233"/>
      <c r="C1051" s="233"/>
      <c r="D1051" s="233"/>
      <c r="E1051" s="14"/>
      <c r="F1051" s="14"/>
      <c r="G1051" s="14"/>
      <c r="H1051" s="14"/>
      <c r="I1051" s="14"/>
      <c r="J1051" s="14"/>
      <c r="K1051" s="14"/>
    </row>
    <row r="1052" spans="1:11" ht="13.5">
      <c r="A1052" s="7"/>
      <c r="B1052" s="17" t="s">
        <v>35</v>
      </c>
      <c r="C1052" s="12"/>
      <c r="D1052" s="12" t="s">
        <v>36</v>
      </c>
      <c r="E1052" s="14"/>
      <c r="F1052" s="14"/>
      <c r="G1052" s="14"/>
      <c r="H1052" s="14"/>
      <c r="I1052" s="14"/>
      <c r="J1052" s="14"/>
      <c r="K1052" s="14"/>
    </row>
    <row r="1053" spans="1:11" ht="13.5">
      <c r="A1053" s="7">
        <v>1</v>
      </c>
      <c r="B1053" s="15" t="s">
        <v>33</v>
      </c>
      <c r="C1053" s="7" t="s">
        <v>3</v>
      </c>
      <c r="D1053" s="7">
        <v>2</v>
      </c>
      <c r="E1053" s="14"/>
      <c r="F1053" s="14"/>
      <c r="G1053" s="14"/>
      <c r="H1053" s="14"/>
      <c r="I1053" s="14"/>
      <c r="J1053" s="14"/>
      <c r="K1053" s="14"/>
    </row>
    <row r="1054" spans="1:11" ht="13.5">
      <c r="A1054" s="7"/>
      <c r="B1054" s="13" t="s">
        <v>37</v>
      </c>
      <c r="C1054" s="7"/>
      <c r="D1054" s="7" t="s">
        <v>36</v>
      </c>
      <c r="E1054" s="14"/>
      <c r="F1054" s="14"/>
      <c r="G1054" s="14"/>
      <c r="H1054" s="14"/>
      <c r="I1054" s="14"/>
      <c r="J1054" s="14"/>
      <c r="K1054" s="14"/>
    </row>
    <row r="1055" spans="1:11" ht="13.5">
      <c r="A1055" s="7">
        <v>1</v>
      </c>
      <c r="B1055" s="15" t="s">
        <v>34</v>
      </c>
      <c r="C1055" s="7" t="s">
        <v>3</v>
      </c>
      <c r="D1055" s="7">
        <f>D1053</f>
        <v>2</v>
      </c>
      <c r="E1055" s="14"/>
      <c r="F1055" s="14"/>
      <c r="G1055" s="14"/>
      <c r="H1055" s="14"/>
      <c r="I1055" s="14"/>
      <c r="J1055" s="14"/>
      <c r="K1055" s="14"/>
    </row>
    <row r="1056" spans="1:11" ht="13.5">
      <c r="A1056" s="7"/>
      <c r="B1056" s="13" t="s">
        <v>37</v>
      </c>
      <c r="C1056" s="7"/>
      <c r="D1056" s="7"/>
      <c r="E1056" s="14"/>
      <c r="F1056" s="14"/>
      <c r="G1056" s="14"/>
      <c r="H1056" s="14"/>
      <c r="I1056" s="14"/>
      <c r="J1056" s="14"/>
      <c r="K1056" s="14"/>
    </row>
    <row r="1057" spans="1:11" ht="13.5">
      <c r="A1057" s="7">
        <v>1</v>
      </c>
      <c r="B1057" s="15" t="s">
        <v>217</v>
      </c>
      <c r="C1057" s="7" t="s">
        <v>3</v>
      </c>
      <c r="D1057" s="7">
        <v>7</v>
      </c>
      <c r="E1057" s="14"/>
      <c r="F1057" s="14"/>
      <c r="G1057" s="14"/>
      <c r="H1057" s="14"/>
      <c r="I1057" s="14"/>
      <c r="J1057" s="14"/>
      <c r="K1057" s="14"/>
    </row>
    <row r="1058" spans="1:11" ht="13.5">
      <c r="A1058" s="7"/>
      <c r="B1058" s="13" t="s">
        <v>45</v>
      </c>
      <c r="C1058" s="7"/>
      <c r="D1058" s="7" t="s">
        <v>36</v>
      </c>
      <c r="E1058" s="14"/>
      <c r="F1058" s="14"/>
      <c r="G1058" s="14"/>
      <c r="H1058" s="14"/>
      <c r="I1058" s="14"/>
      <c r="J1058" s="14"/>
      <c r="K1058" s="14"/>
    </row>
    <row r="1059" spans="1:11" ht="13.5">
      <c r="A1059" s="7">
        <v>1</v>
      </c>
      <c r="B1059" s="6" t="s">
        <v>12</v>
      </c>
      <c r="C1059" s="7" t="s">
        <v>14</v>
      </c>
      <c r="D1059" s="7">
        <v>180</v>
      </c>
      <c r="E1059" s="14"/>
      <c r="F1059" s="14"/>
      <c r="G1059" s="14"/>
      <c r="H1059" s="14"/>
      <c r="I1059" s="14"/>
      <c r="J1059" s="14"/>
      <c r="K1059" s="14"/>
    </row>
    <row r="1060" spans="1:11" ht="13.5">
      <c r="A1060" s="7">
        <v>2</v>
      </c>
      <c r="B1060" s="6" t="s">
        <v>16</v>
      </c>
      <c r="C1060" s="7" t="s">
        <v>14</v>
      </c>
      <c r="D1060" s="7">
        <v>50</v>
      </c>
      <c r="E1060" s="14"/>
      <c r="F1060" s="14"/>
      <c r="G1060" s="14"/>
      <c r="H1060" s="14"/>
      <c r="I1060" s="14"/>
      <c r="J1060" s="14"/>
      <c r="K1060" s="14"/>
    </row>
    <row r="1061" spans="1:11" ht="13.5">
      <c r="A1061" s="7"/>
      <c r="B1061" s="13" t="s">
        <v>38</v>
      </c>
      <c r="C1061" s="7"/>
      <c r="D1061" s="7" t="s">
        <v>36</v>
      </c>
      <c r="E1061" s="14"/>
      <c r="F1061" s="14"/>
      <c r="G1061" s="14"/>
      <c r="H1061" s="14"/>
      <c r="I1061" s="14"/>
      <c r="J1061" s="14"/>
      <c r="K1061" s="14"/>
    </row>
    <row r="1062" spans="1:11" ht="13.5">
      <c r="A1062" s="7">
        <v>1</v>
      </c>
      <c r="B1062" s="6" t="s">
        <v>21</v>
      </c>
      <c r="C1062" s="7" t="s">
        <v>3</v>
      </c>
      <c r="D1062" s="7">
        <v>2</v>
      </c>
      <c r="E1062" s="14"/>
      <c r="F1062" s="14"/>
      <c r="G1062" s="14"/>
      <c r="H1062" s="14"/>
      <c r="I1062" s="14"/>
      <c r="J1062" s="14"/>
      <c r="K1062" s="14"/>
    </row>
    <row r="1063" spans="1:11" ht="13.5">
      <c r="A1063" s="7">
        <v>2</v>
      </c>
      <c r="B1063" s="6" t="s">
        <v>22</v>
      </c>
      <c r="C1063" s="7" t="s">
        <v>3</v>
      </c>
      <c r="D1063" s="7">
        <v>2</v>
      </c>
      <c r="E1063" s="14"/>
      <c r="F1063" s="14"/>
      <c r="G1063" s="14"/>
      <c r="H1063" s="14"/>
      <c r="I1063" s="14"/>
      <c r="J1063" s="14"/>
      <c r="K1063" s="14"/>
    </row>
    <row r="1064" spans="1:11" ht="13.5">
      <c r="A1064" s="7">
        <v>3</v>
      </c>
      <c r="B1064" s="6" t="s">
        <v>53</v>
      </c>
      <c r="C1064" s="7" t="s">
        <v>3</v>
      </c>
      <c r="D1064" s="7">
        <v>4</v>
      </c>
      <c r="E1064" s="14"/>
      <c r="F1064" s="14"/>
      <c r="G1064" s="14"/>
      <c r="H1064" s="14"/>
      <c r="I1064" s="14"/>
      <c r="J1064" s="14"/>
      <c r="K1064" s="14"/>
    </row>
    <row r="1065" spans="1:11" ht="13.5">
      <c r="A1065" s="7">
        <v>4</v>
      </c>
      <c r="B1065" s="6" t="s">
        <v>54</v>
      </c>
      <c r="C1065" s="7" t="s">
        <v>3</v>
      </c>
      <c r="D1065" s="7">
        <v>8</v>
      </c>
      <c r="E1065" s="14"/>
      <c r="F1065" s="14"/>
      <c r="G1065" s="14"/>
      <c r="H1065" s="14"/>
      <c r="I1065" s="14"/>
      <c r="J1065" s="14"/>
      <c r="K1065" s="14"/>
    </row>
    <row r="1066" spans="1:11" ht="13.5">
      <c r="A1066" s="7">
        <v>5</v>
      </c>
      <c r="B1066" s="6" t="s">
        <v>55</v>
      </c>
      <c r="C1066" s="7" t="s">
        <v>3</v>
      </c>
      <c r="D1066" s="7">
        <v>8</v>
      </c>
      <c r="E1066" s="14"/>
      <c r="F1066" s="14"/>
      <c r="G1066" s="14"/>
      <c r="H1066" s="14"/>
      <c r="I1066" s="14"/>
      <c r="J1066" s="14"/>
      <c r="K1066" s="14"/>
    </row>
    <row r="1067" spans="1:11" ht="13.5">
      <c r="A1067" s="7">
        <v>6</v>
      </c>
      <c r="B1067" s="15" t="s">
        <v>28</v>
      </c>
      <c r="C1067" s="7" t="s">
        <v>3</v>
      </c>
      <c r="D1067" s="7">
        <v>2</v>
      </c>
      <c r="E1067" s="14"/>
      <c r="F1067" s="14"/>
      <c r="G1067" s="14"/>
      <c r="H1067" s="14"/>
      <c r="I1067" s="14"/>
      <c r="J1067" s="14"/>
      <c r="K1067" s="14"/>
    </row>
    <row r="1068" spans="1:11" ht="13.5">
      <c r="A1068" s="7">
        <v>7</v>
      </c>
      <c r="B1068" s="6" t="s">
        <v>24</v>
      </c>
      <c r="C1068" s="7" t="s">
        <v>3</v>
      </c>
      <c r="D1068" s="7">
        <v>3</v>
      </c>
      <c r="E1068" s="14"/>
      <c r="F1068" s="14"/>
      <c r="G1068" s="14"/>
      <c r="H1068" s="14"/>
      <c r="I1068" s="14"/>
      <c r="J1068" s="14"/>
      <c r="K1068" s="14"/>
    </row>
    <row r="1069" spans="1:11" ht="13.5">
      <c r="A1069" s="7">
        <v>8</v>
      </c>
      <c r="B1069" s="6" t="s">
        <v>39</v>
      </c>
      <c r="C1069" s="7" t="s">
        <v>3</v>
      </c>
      <c r="D1069" s="7">
        <v>8</v>
      </c>
      <c r="E1069" s="14"/>
      <c r="F1069" s="14"/>
      <c r="G1069" s="14"/>
      <c r="H1069" s="14"/>
      <c r="I1069" s="14"/>
      <c r="J1069" s="14"/>
      <c r="K1069" s="14"/>
    </row>
    <row r="1070" spans="1:11" ht="13.5">
      <c r="A1070" s="7">
        <v>9</v>
      </c>
      <c r="B1070" s="6" t="s">
        <v>29</v>
      </c>
      <c r="C1070" s="7" t="s">
        <v>3</v>
      </c>
      <c r="D1070" s="7">
        <v>8</v>
      </c>
      <c r="E1070" s="14"/>
      <c r="F1070" s="14"/>
      <c r="G1070" s="14"/>
      <c r="H1070" s="14"/>
      <c r="I1070" s="14"/>
      <c r="J1070" s="14"/>
      <c r="K1070" s="14"/>
    </row>
    <row r="1071" spans="1:11" ht="13.5">
      <c r="A1071" s="7">
        <v>10</v>
      </c>
      <c r="B1071" s="6" t="s">
        <v>48</v>
      </c>
      <c r="C1071" s="7" t="s">
        <v>14</v>
      </c>
      <c r="D1071" s="7">
        <v>10</v>
      </c>
      <c r="E1071" s="14"/>
      <c r="F1071" s="14"/>
      <c r="G1071" s="14"/>
      <c r="H1071" s="14"/>
      <c r="I1071" s="14"/>
      <c r="J1071" s="14"/>
      <c r="K1071" s="14"/>
    </row>
    <row r="1072" spans="1:11" ht="13.5">
      <c r="A1072" s="7">
        <v>11</v>
      </c>
      <c r="B1072" s="6" t="s">
        <v>43</v>
      </c>
      <c r="C1072" s="7" t="s">
        <v>3</v>
      </c>
      <c r="D1072" s="7">
        <f>D1071</f>
        <v>10</v>
      </c>
      <c r="E1072" s="14"/>
      <c r="F1072" s="14"/>
      <c r="G1072" s="14"/>
      <c r="H1072" s="14"/>
      <c r="I1072" s="14"/>
      <c r="J1072" s="14"/>
      <c r="K1072" s="14"/>
    </row>
    <row r="1073" spans="1:11" ht="13.5">
      <c r="A1073" s="7">
        <v>12</v>
      </c>
      <c r="B1073" s="6" t="s">
        <v>44</v>
      </c>
      <c r="C1073" s="7" t="s">
        <v>3</v>
      </c>
      <c r="D1073" s="7">
        <v>30</v>
      </c>
      <c r="E1073" s="14"/>
      <c r="F1073" s="14"/>
      <c r="G1073" s="14"/>
      <c r="H1073" s="14"/>
      <c r="I1073" s="14"/>
      <c r="J1073" s="14"/>
      <c r="K1073" s="14"/>
    </row>
    <row r="1074" spans="1:11" ht="13.5">
      <c r="A1074" s="7"/>
      <c r="B1074" s="17" t="s">
        <v>46</v>
      </c>
      <c r="C1074" s="7"/>
      <c r="D1074" s="7" t="s">
        <v>36</v>
      </c>
      <c r="E1074" s="14"/>
      <c r="F1074" s="14"/>
      <c r="G1074" s="14"/>
      <c r="H1074" s="14"/>
      <c r="I1074" s="14"/>
      <c r="J1074" s="14"/>
      <c r="K1074" s="14"/>
    </row>
    <row r="1075" spans="1:11" ht="13.5">
      <c r="A1075" s="7">
        <v>1</v>
      </c>
      <c r="B1075" s="15" t="s">
        <v>96</v>
      </c>
      <c r="C1075" s="7" t="s">
        <v>13</v>
      </c>
      <c r="D1075" s="7">
        <f>8*D1053</f>
        <v>16</v>
      </c>
      <c r="E1075" s="14"/>
      <c r="F1075" s="14"/>
      <c r="G1075" s="14"/>
      <c r="H1075" s="14"/>
      <c r="I1075" s="14"/>
      <c r="J1075" s="14"/>
      <c r="K1075" s="14"/>
    </row>
    <row r="1076" spans="1:11" ht="13.5">
      <c r="A1076" s="7">
        <v>2</v>
      </c>
      <c r="B1076" s="6" t="s">
        <v>40</v>
      </c>
      <c r="C1076" s="28" t="s">
        <v>3</v>
      </c>
      <c r="D1076" s="7">
        <v>8</v>
      </c>
      <c r="E1076" s="14"/>
      <c r="F1076" s="14"/>
      <c r="G1076" s="14"/>
      <c r="H1076" s="14"/>
      <c r="I1076" s="14"/>
      <c r="J1076" s="14"/>
      <c r="K1076" s="14"/>
    </row>
    <row r="1077" spans="1:11" ht="13.5">
      <c r="A1077" s="7"/>
      <c r="B1077" s="17" t="s">
        <v>41</v>
      </c>
      <c r="C1077" s="13"/>
      <c r="D1077" s="20"/>
      <c r="E1077" s="14"/>
      <c r="F1077" s="14"/>
      <c r="G1077" s="14"/>
      <c r="H1077" s="14"/>
      <c r="I1077" s="14"/>
      <c r="J1077" s="14"/>
      <c r="K1077" s="14"/>
    </row>
    <row r="1078" spans="1:11" ht="13.5">
      <c r="A1078" s="7">
        <v>1</v>
      </c>
      <c r="B1078" s="21" t="s">
        <v>42</v>
      </c>
      <c r="C1078" s="22" t="s">
        <v>13</v>
      </c>
      <c r="D1078" s="22">
        <v>5</v>
      </c>
      <c r="E1078" s="14"/>
      <c r="F1078" s="14"/>
      <c r="G1078" s="14"/>
      <c r="H1078" s="14"/>
      <c r="I1078" s="14"/>
      <c r="J1078" s="14"/>
      <c r="K1078" s="14"/>
    </row>
    <row r="1079" spans="1:11" ht="13.5">
      <c r="A1079" s="7">
        <v>2</v>
      </c>
      <c r="B1079" s="15" t="s">
        <v>56</v>
      </c>
      <c r="C1079" s="22" t="s">
        <v>13</v>
      </c>
      <c r="D1079" s="22">
        <v>1</v>
      </c>
      <c r="E1079" s="14"/>
      <c r="F1079" s="14"/>
      <c r="G1079" s="14"/>
      <c r="H1079" s="14"/>
      <c r="I1079" s="14"/>
      <c r="J1079" s="14"/>
      <c r="K1079" s="14"/>
    </row>
    <row r="1080" spans="1:11" ht="13.5">
      <c r="A1080" s="218"/>
      <c r="B1080" s="218"/>
      <c r="C1080" s="218"/>
      <c r="D1080" s="218"/>
      <c r="E1080" s="14"/>
      <c r="F1080" s="14"/>
      <c r="G1080" s="14"/>
      <c r="H1080" s="14"/>
      <c r="I1080" s="14"/>
      <c r="J1080" s="14"/>
      <c r="K1080" s="14"/>
    </row>
    <row r="1081" spans="1:11" ht="13.5">
      <c r="A1081" s="249" t="s">
        <v>251</v>
      </c>
      <c r="B1081" s="249"/>
      <c r="C1081" s="249"/>
      <c r="D1081" s="249"/>
      <c r="E1081" s="14"/>
      <c r="F1081" s="14"/>
      <c r="G1081" s="14"/>
      <c r="H1081" s="14"/>
      <c r="I1081" s="14"/>
      <c r="J1081" s="14"/>
      <c r="K1081" s="14"/>
    </row>
    <row r="1082" spans="1:11" ht="13.5">
      <c r="A1082" s="226" t="s">
        <v>0</v>
      </c>
      <c r="B1082" s="226" t="s">
        <v>1</v>
      </c>
      <c r="C1082" s="226" t="s">
        <v>2</v>
      </c>
      <c r="D1082" s="226" t="s">
        <v>10</v>
      </c>
      <c r="E1082" s="14"/>
      <c r="F1082" s="14"/>
      <c r="G1082" s="14"/>
      <c r="H1082" s="14"/>
      <c r="I1082" s="14"/>
      <c r="J1082" s="14"/>
      <c r="K1082" s="14"/>
    </row>
    <row r="1083" spans="1:11" ht="13.5">
      <c r="A1083" s="227"/>
      <c r="B1083" s="227"/>
      <c r="C1083" s="227"/>
      <c r="D1083" s="227"/>
      <c r="E1083" s="14"/>
      <c r="F1083" s="14"/>
      <c r="G1083" s="14"/>
      <c r="H1083" s="14"/>
      <c r="I1083" s="14"/>
      <c r="J1083" s="14"/>
      <c r="K1083" s="14"/>
    </row>
    <row r="1084" spans="1:11" ht="13.5">
      <c r="A1084" s="33">
        <v>1</v>
      </c>
      <c r="B1084" s="34" t="s">
        <v>20</v>
      </c>
      <c r="C1084" s="33" t="s">
        <v>5</v>
      </c>
      <c r="D1084" s="33">
        <v>0.405</v>
      </c>
      <c r="E1084" s="14"/>
      <c r="F1084" s="14"/>
      <c r="G1084" s="14"/>
      <c r="H1084" s="14"/>
      <c r="I1084" s="14"/>
      <c r="J1084" s="14"/>
      <c r="K1084" s="14"/>
    </row>
    <row r="1085" spans="1:11" ht="13.5">
      <c r="A1085" s="33">
        <v>2</v>
      </c>
      <c r="B1085" s="34" t="s">
        <v>32</v>
      </c>
      <c r="C1085" s="33" t="s">
        <v>3</v>
      </c>
      <c r="D1085" s="33">
        <v>9</v>
      </c>
      <c r="E1085" s="14"/>
      <c r="F1085" s="14"/>
      <c r="G1085" s="14"/>
      <c r="H1085" s="14"/>
      <c r="I1085" s="14"/>
      <c r="J1085" s="14"/>
      <c r="K1085" s="14"/>
    </row>
    <row r="1086" spans="1:11" ht="13.5">
      <c r="A1086" s="33">
        <v>3</v>
      </c>
      <c r="B1086" s="35" t="s">
        <v>23</v>
      </c>
      <c r="C1086" s="33" t="s">
        <v>3</v>
      </c>
      <c r="D1086" s="33">
        <v>4</v>
      </c>
      <c r="E1086" s="14"/>
      <c r="F1086" s="14"/>
      <c r="G1086" s="14"/>
      <c r="H1086" s="14"/>
      <c r="I1086" s="14"/>
      <c r="J1086" s="14"/>
      <c r="K1086" s="14"/>
    </row>
    <row r="1087" spans="1:11" ht="13.5">
      <c r="A1087" s="33">
        <v>4</v>
      </c>
      <c r="B1087" s="34" t="s">
        <v>25</v>
      </c>
      <c r="C1087" s="33" t="s">
        <v>3</v>
      </c>
      <c r="D1087" s="33">
        <v>16</v>
      </c>
      <c r="E1087" s="14"/>
      <c r="F1087" s="14"/>
      <c r="G1087" s="14"/>
      <c r="H1087" s="14"/>
      <c r="I1087" s="14"/>
      <c r="J1087" s="14"/>
      <c r="K1087" s="14"/>
    </row>
    <row r="1088" spans="1:11" ht="13.5">
      <c r="A1088" s="33">
        <v>5</v>
      </c>
      <c r="B1088" s="34" t="s">
        <v>218</v>
      </c>
      <c r="C1088" s="33" t="s">
        <v>3</v>
      </c>
      <c r="D1088" s="33">
        <v>3</v>
      </c>
      <c r="E1088" s="14"/>
      <c r="F1088" s="14"/>
      <c r="G1088" s="14"/>
      <c r="H1088" s="14"/>
      <c r="I1088" s="14"/>
      <c r="J1088" s="14"/>
      <c r="K1088" s="14"/>
    </row>
    <row r="1089" spans="1:11" ht="13.5">
      <c r="A1089" s="33">
        <v>6</v>
      </c>
      <c r="B1089" s="36" t="s">
        <v>18</v>
      </c>
      <c r="C1089" s="28" t="s">
        <v>4</v>
      </c>
      <c r="D1089" s="28">
        <v>1.62</v>
      </c>
      <c r="E1089" s="14"/>
      <c r="F1089" s="14"/>
      <c r="G1089" s="14"/>
      <c r="H1089" s="14"/>
      <c r="I1089" s="14"/>
      <c r="J1089" s="14"/>
      <c r="K1089" s="14"/>
    </row>
    <row r="1090" spans="1:11" ht="13.5">
      <c r="A1090" s="33">
        <v>7</v>
      </c>
      <c r="B1090" s="36" t="s">
        <v>26</v>
      </c>
      <c r="C1090" s="28" t="s">
        <v>3</v>
      </c>
      <c r="D1090" s="28">
        <v>6</v>
      </c>
      <c r="E1090" s="14"/>
      <c r="F1090" s="14"/>
      <c r="G1090" s="14"/>
      <c r="H1090" s="14"/>
      <c r="I1090" s="14"/>
      <c r="J1090" s="14"/>
      <c r="K1090" s="14"/>
    </row>
    <row r="1091" spans="1:11" ht="13.5">
      <c r="A1091" s="33">
        <v>8</v>
      </c>
      <c r="B1091" s="36" t="s">
        <v>51</v>
      </c>
      <c r="C1091" s="28" t="s">
        <v>5</v>
      </c>
      <c r="D1091" s="28">
        <v>0.09</v>
      </c>
      <c r="E1091" s="14"/>
      <c r="F1091" s="14"/>
      <c r="G1091" s="14"/>
      <c r="H1091" s="14"/>
      <c r="I1091" s="14"/>
      <c r="J1091" s="14"/>
      <c r="K1091" s="14"/>
    </row>
    <row r="1092" spans="1:11" ht="13.5">
      <c r="A1092" s="33">
        <v>9</v>
      </c>
      <c r="B1092" s="36" t="s">
        <v>219</v>
      </c>
      <c r="C1092" s="28" t="s">
        <v>3</v>
      </c>
      <c r="D1092" s="28">
        <v>1</v>
      </c>
      <c r="E1092" s="14"/>
      <c r="F1092" s="14"/>
      <c r="G1092" s="14"/>
      <c r="H1092" s="14"/>
      <c r="I1092" s="14"/>
      <c r="J1092" s="14"/>
      <c r="K1092" s="14"/>
    </row>
    <row r="1093" spans="1:11" ht="13.5">
      <c r="A1093" s="33">
        <v>10</v>
      </c>
      <c r="B1093" s="36" t="s">
        <v>111</v>
      </c>
      <c r="C1093" s="28" t="s">
        <v>3</v>
      </c>
      <c r="D1093" s="28">
        <v>6</v>
      </c>
      <c r="E1093" s="14"/>
      <c r="F1093" s="14"/>
      <c r="G1093" s="14"/>
      <c r="H1093" s="14"/>
      <c r="I1093" s="14"/>
      <c r="J1093" s="14"/>
      <c r="K1093" s="14"/>
    </row>
    <row r="1094" spans="1:11" ht="13.5">
      <c r="A1094" s="33">
        <v>11</v>
      </c>
      <c r="B1094" s="36" t="s">
        <v>31</v>
      </c>
      <c r="C1094" s="28" t="s">
        <v>3</v>
      </c>
      <c r="D1094" s="28">
        <v>25</v>
      </c>
      <c r="E1094" s="14"/>
      <c r="F1094" s="14"/>
      <c r="G1094" s="14"/>
      <c r="H1094" s="14"/>
      <c r="I1094" s="14"/>
      <c r="J1094" s="14"/>
      <c r="K1094" s="14"/>
    </row>
    <row r="1095" spans="1:11" ht="13.5">
      <c r="A1095" s="247" t="s">
        <v>11</v>
      </c>
      <c r="B1095" s="248"/>
      <c r="C1095" s="248"/>
      <c r="D1095" s="248"/>
      <c r="E1095" s="14"/>
      <c r="F1095" s="14"/>
      <c r="G1095" s="14"/>
      <c r="H1095" s="14"/>
      <c r="I1095" s="14"/>
      <c r="J1095" s="14"/>
      <c r="K1095" s="14"/>
    </row>
    <row r="1096" spans="1:11" ht="13.5">
      <c r="A1096" s="28"/>
      <c r="B1096" s="40" t="s">
        <v>37</v>
      </c>
      <c r="C1096" s="28"/>
      <c r="D1096" s="28" t="s">
        <v>36</v>
      </c>
      <c r="E1096" s="14"/>
      <c r="F1096" s="14"/>
      <c r="G1096" s="14"/>
      <c r="H1096" s="14"/>
      <c r="I1096" s="14"/>
      <c r="J1096" s="14"/>
      <c r="K1096" s="14"/>
    </row>
    <row r="1097" spans="1:11" ht="13.5">
      <c r="A1097" s="28">
        <v>1</v>
      </c>
      <c r="B1097" s="39" t="s">
        <v>220</v>
      </c>
      <c r="C1097" s="28" t="s">
        <v>3</v>
      </c>
      <c r="D1097" s="28">
        <v>17</v>
      </c>
      <c r="E1097" s="14"/>
      <c r="F1097" s="14"/>
      <c r="G1097" s="14"/>
      <c r="H1097" s="14"/>
      <c r="I1097" s="14"/>
      <c r="J1097" s="14"/>
      <c r="K1097" s="14"/>
    </row>
    <row r="1098" spans="1:11" ht="13.5">
      <c r="A1098" s="28"/>
      <c r="B1098" s="40" t="s">
        <v>45</v>
      </c>
      <c r="C1098" s="28"/>
      <c r="D1098" s="28" t="s">
        <v>36</v>
      </c>
      <c r="E1098" s="14"/>
      <c r="F1098" s="14"/>
      <c r="G1098" s="14"/>
      <c r="H1098" s="14"/>
      <c r="I1098" s="14"/>
      <c r="J1098" s="14"/>
      <c r="K1098" s="14"/>
    </row>
    <row r="1099" spans="1:11" ht="13.5">
      <c r="A1099" s="28">
        <v>1</v>
      </c>
      <c r="B1099" s="36" t="s">
        <v>12</v>
      </c>
      <c r="C1099" s="28" t="s">
        <v>14</v>
      </c>
      <c r="D1099" s="28">
        <v>405</v>
      </c>
      <c r="E1099" s="14"/>
      <c r="F1099" s="14"/>
      <c r="G1099" s="14"/>
      <c r="H1099" s="14"/>
      <c r="I1099" s="14"/>
      <c r="J1099" s="14"/>
      <c r="K1099" s="14"/>
    </row>
    <row r="1100" spans="1:11" ht="13.5">
      <c r="A1100" s="28">
        <v>2</v>
      </c>
      <c r="B1100" s="36" t="s">
        <v>71</v>
      </c>
      <c r="C1100" s="28" t="s">
        <v>14</v>
      </c>
      <c r="D1100" s="28">
        <v>30</v>
      </c>
      <c r="E1100" s="14"/>
      <c r="F1100" s="14"/>
      <c r="G1100" s="14"/>
      <c r="H1100" s="14"/>
      <c r="I1100" s="14"/>
      <c r="J1100" s="14"/>
      <c r="K1100" s="14"/>
    </row>
    <row r="1101" spans="1:11" ht="13.5">
      <c r="A1101" s="28">
        <v>3</v>
      </c>
      <c r="B1101" s="36" t="s">
        <v>16</v>
      </c>
      <c r="C1101" s="28" t="s">
        <v>14</v>
      </c>
      <c r="D1101" s="28">
        <v>460</v>
      </c>
      <c r="E1101" s="14"/>
      <c r="F1101" s="14"/>
      <c r="G1101" s="14"/>
      <c r="H1101" s="14"/>
      <c r="I1101" s="14"/>
      <c r="J1101" s="14"/>
      <c r="K1101" s="14"/>
    </row>
    <row r="1102" spans="1:11" ht="13.5">
      <c r="A1102" s="28"/>
      <c r="B1102" s="40" t="s">
        <v>38</v>
      </c>
      <c r="C1102" s="28"/>
      <c r="D1102" s="28" t="s">
        <v>36</v>
      </c>
      <c r="E1102" s="14"/>
      <c r="F1102" s="14"/>
      <c r="G1102" s="14"/>
      <c r="H1102" s="14"/>
      <c r="I1102" s="14"/>
      <c r="J1102" s="14"/>
      <c r="K1102" s="14"/>
    </row>
    <row r="1103" spans="1:11" ht="13.5">
      <c r="A1103" s="28">
        <v>1</v>
      </c>
      <c r="B1103" s="36" t="s">
        <v>21</v>
      </c>
      <c r="C1103" s="28" t="s">
        <v>3</v>
      </c>
      <c r="D1103" s="28">
        <v>7</v>
      </c>
      <c r="E1103" s="14"/>
      <c r="F1103" s="14"/>
      <c r="G1103" s="14"/>
      <c r="H1103" s="14"/>
      <c r="I1103" s="14"/>
      <c r="J1103" s="14"/>
      <c r="K1103" s="14"/>
    </row>
    <row r="1104" spans="1:11" ht="13.5">
      <c r="A1104" s="28">
        <v>2</v>
      </c>
      <c r="B1104" s="36" t="s">
        <v>22</v>
      </c>
      <c r="C1104" s="28" t="s">
        <v>3</v>
      </c>
      <c r="D1104" s="28">
        <v>6</v>
      </c>
      <c r="E1104" s="14"/>
      <c r="F1104" s="14"/>
      <c r="G1104" s="14"/>
      <c r="H1104" s="14"/>
      <c r="I1104" s="14"/>
      <c r="J1104" s="14"/>
      <c r="K1104" s="14"/>
    </row>
    <row r="1105" spans="1:11" ht="13.5">
      <c r="A1105" s="28">
        <v>3</v>
      </c>
      <c r="B1105" s="36" t="s">
        <v>53</v>
      </c>
      <c r="C1105" s="28" t="s">
        <v>3</v>
      </c>
      <c r="D1105" s="28">
        <v>40</v>
      </c>
      <c r="E1105" s="14"/>
      <c r="F1105" s="14"/>
      <c r="G1105" s="14"/>
      <c r="H1105" s="14"/>
      <c r="I1105" s="14"/>
      <c r="J1105" s="14"/>
      <c r="K1105" s="14"/>
    </row>
    <row r="1106" spans="1:11" ht="13.5">
      <c r="A1106" s="28">
        <v>4</v>
      </c>
      <c r="B1106" s="36" t="s">
        <v>54</v>
      </c>
      <c r="C1106" s="28" t="s">
        <v>3</v>
      </c>
      <c r="D1106" s="28">
        <v>80</v>
      </c>
      <c r="E1106" s="14"/>
      <c r="F1106" s="14"/>
      <c r="G1106" s="14"/>
      <c r="H1106" s="14"/>
      <c r="I1106" s="14"/>
      <c r="J1106" s="14"/>
      <c r="K1106" s="14"/>
    </row>
    <row r="1107" spans="1:11" ht="13.5">
      <c r="A1107" s="7">
        <v>5</v>
      </c>
      <c r="B1107" s="6" t="s">
        <v>55</v>
      </c>
      <c r="C1107" s="7" t="s">
        <v>3</v>
      </c>
      <c r="D1107" s="7">
        <v>8</v>
      </c>
      <c r="E1107" s="14"/>
      <c r="F1107" s="14"/>
      <c r="G1107" s="14"/>
      <c r="H1107" s="14"/>
      <c r="I1107" s="14"/>
      <c r="J1107" s="14"/>
      <c r="K1107" s="14"/>
    </row>
    <row r="1108" spans="1:11" ht="13.5">
      <c r="A1108" s="7">
        <v>6</v>
      </c>
      <c r="B1108" s="15" t="s">
        <v>28</v>
      </c>
      <c r="C1108" s="7" t="s">
        <v>3</v>
      </c>
      <c r="D1108" s="7">
        <f>D1090</f>
        <v>6</v>
      </c>
      <c r="E1108" s="14"/>
      <c r="F1108" s="14"/>
      <c r="G1108" s="14"/>
      <c r="H1108" s="14"/>
      <c r="I1108" s="14"/>
      <c r="J1108" s="14"/>
      <c r="K1108" s="14"/>
    </row>
    <row r="1109" spans="1:11" ht="13.5">
      <c r="A1109" s="7">
        <v>7</v>
      </c>
      <c r="B1109" s="6" t="s">
        <v>24</v>
      </c>
      <c r="C1109" s="7" t="s">
        <v>3</v>
      </c>
      <c r="D1109" s="7">
        <v>6</v>
      </c>
      <c r="E1109" s="14"/>
      <c r="F1109" s="14"/>
      <c r="G1109" s="14"/>
      <c r="H1109" s="14"/>
      <c r="I1109" s="14"/>
      <c r="J1109" s="14"/>
      <c r="K1109" s="14"/>
    </row>
    <row r="1110" spans="1:11" ht="13.5">
      <c r="A1110" s="7">
        <v>8</v>
      </c>
      <c r="B1110" s="6" t="s">
        <v>48</v>
      </c>
      <c r="C1110" s="7" t="s">
        <v>14</v>
      </c>
      <c r="D1110" s="7">
        <f>(D1085+D1086)*2</f>
        <v>26</v>
      </c>
      <c r="E1110" s="14"/>
      <c r="F1110" s="14"/>
      <c r="G1110" s="14"/>
      <c r="H1110" s="14"/>
      <c r="I1110" s="14"/>
      <c r="J1110" s="14"/>
      <c r="K1110" s="14"/>
    </row>
    <row r="1111" spans="1:11" ht="13.5">
      <c r="A1111" s="7">
        <v>9</v>
      </c>
      <c r="B1111" s="6" t="s">
        <v>43</v>
      </c>
      <c r="C1111" s="7" t="s">
        <v>3</v>
      </c>
      <c r="D1111" s="7">
        <f>D1110</f>
        <v>26</v>
      </c>
      <c r="E1111" s="14"/>
      <c r="F1111" s="14"/>
      <c r="G1111" s="14"/>
      <c r="H1111" s="14"/>
      <c r="I1111" s="14"/>
      <c r="J1111" s="14"/>
      <c r="K1111" s="14"/>
    </row>
    <row r="1112" spans="1:11" ht="13.5">
      <c r="A1112" s="7">
        <v>10</v>
      </c>
      <c r="B1112" s="6" t="s">
        <v>44</v>
      </c>
      <c r="C1112" s="7" t="s">
        <v>3</v>
      </c>
      <c r="D1112" s="7">
        <v>30</v>
      </c>
      <c r="E1112" s="14"/>
      <c r="F1112" s="14"/>
      <c r="G1112" s="14"/>
      <c r="H1112" s="14"/>
      <c r="I1112" s="14"/>
      <c r="J1112" s="14"/>
      <c r="K1112" s="14"/>
    </row>
    <row r="1113" spans="1:11" ht="13.5">
      <c r="A1113" s="7"/>
      <c r="B1113" s="17" t="s">
        <v>41</v>
      </c>
      <c r="C1113" s="13"/>
      <c r="D1113" s="20"/>
      <c r="E1113" s="14"/>
      <c r="F1113" s="14"/>
      <c r="G1113" s="14"/>
      <c r="H1113" s="14"/>
      <c r="I1113" s="14"/>
      <c r="J1113" s="14"/>
      <c r="K1113" s="14"/>
    </row>
    <row r="1114" spans="1:11" ht="13.5">
      <c r="A1114" s="7">
        <v>1</v>
      </c>
      <c r="B1114" s="21" t="s">
        <v>42</v>
      </c>
      <c r="C1114" s="22" t="s">
        <v>13</v>
      </c>
      <c r="D1114" s="22">
        <v>5</v>
      </c>
      <c r="E1114" s="14"/>
      <c r="F1114" s="14"/>
      <c r="G1114" s="14"/>
      <c r="H1114" s="14"/>
      <c r="I1114" s="14"/>
      <c r="J1114" s="14"/>
      <c r="K1114" s="14"/>
    </row>
    <row r="1115" spans="1:11" ht="13.5">
      <c r="A1115" s="218"/>
      <c r="B1115" s="218"/>
      <c r="C1115" s="218"/>
      <c r="D1115" s="218"/>
      <c r="E1115" s="14"/>
      <c r="F1115" s="14"/>
      <c r="G1115" s="14"/>
      <c r="H1115" s="14"/>
      <c r="I1115" s="14"/>
      <c r="J1115" s="14"/>
      <c r="K1115" s="14"/>
    </row>
    <row r="1116" spans="1:11" ht="13.5">
      <c r="A1116" s="249" t="s">
        <v>252</v>
      </c>
      <c r="B1116" s="249"/>
      <c r="C1116" s="249"/>
      <c r="D1116" s="249"/>
      <c r="E1116" s="14"/>
      <c r="F1116" s="14"/>
      <c r="G1116" s="14"/>
      <c r="H1116" s="14"/>
      <c r="I1116" s="14"/>
      <c r="J1116" s="14"/>
      <c r="K1116" s="14"/>
    </row>
    <row r="1117" spans="1:11" ht="13.5">
      <c r="A1117" s="226" t="s">
        <v>0</v>
      </c>
      <c r="B1117" s="226" t="s">
        <v>1</v>
      </c>
      <c r="C1117" s="226" t="s">
        <v>2</v>
      </c>
      <c r="D1117" s="226" t="s">
        <v>10</v>
      </c>
      <c r="E1117" s="14"/>
      <c r="F1117" s="14"/>
      <c r="G1117" s="14"/>
      <c r="H1117" s="14"/>
      <c r="I1117" s="14"/>
      <c r="J1117" s="14"/>
      <c r="K1117" s="14"/>
    </row>
    <row r="1118" spans="1:11" ht="13.5">
      <c r="A1118" s="227"/>
      <c r="B1118" s="227"/>
      <c r="C1118" s="227"/>
      <c r="D1118" s="227"/>
      <c r="E1118" s="14"/>
      <c r="F1118" s="14"/>
      <c r="G1118" s="14"/>
      <c r="H1118" s="14"/>
      <c r="I1118" s="14"/>
      <c r="J1118" s="14"/>
      <c r="K1118" s="14"/>
    </row>
    <row r="1119" spans="1:11" ht="13.5">
      <c r="A1119" s="33">
        <v>1</v>
      </c>
      <c r="B1119" s="34" t="s">
        <v>20</v>
      </c>
      <c r="C1119" s="33" t="s">
        <v>5</v>
      </c>
      <c r="D1119" s="33">
        <v>0.36</v>
      </c>
      <c r="E1119" s="14"/>
      <c r="F1119" s="14"/>
      <c r="G1119" s="14"/>
      <c r="H1119" s="14"/>
      <c r="I1119" s="14"/>
      <c r="J1119" s="14"/>
      <c r="K1119" s="14"/>
    </row>
    <row r="1120" spans="1:11" ht="13.5">
      <c r="A1120" s="33">
        <v>2</v>
      </c>
      <c r="B1120" s="34" t="s">
        <v>32</v>
      </c>
      <c r="C1120" s="33" t="s">
        <v>3</v>
      </c>
      <c r="D1120" s="33">
        <v>8</v>
      </c>
      <c r="E1120" s="14"/>
      <c r="F1120" s="14"/>
      <c r="G1120" s="14"/>
      <c r="H1120" s="14"/>
      <c r="I1120" s="14"/>
      <c r="J1120" s="14"/>
      <c r="K1120" s="14"/>
    </row>
    <row r="1121" spans="1:11" ht="13.5">
      <c r="A1121" s="33">
        <v>3</v>
      </c>
      <c r="B1121" s="35" t="s">
        <v>23</v>
      </c>
      <c r="C1121" s="33" t="s">
        <v>3</v>
      </c>
      <c r="D1121" s="33">
        <v>4</v>
      </c>
      <c r="E1121" s="14"/>
      <c r="F1121" s="14"/>
      <c r="G1121" s="14"/>
      <c r="H1121" s="14"/>
      <c r="I1121" s="14"/>
      <c r="J1121" s="14"/>
      <c r="K1121" s="14"/>
    </row>
    <row r="1122" spans="1:11" ht="13.5">
      <c r="A1122" s="33">
        <v>4</v>
      </c>
      <c r="B1122" s="34" t="s">
        <v>25</v>
      </c>
      <c r="C1122" s="33" t="s">
        <v>3</v>
      </c>
      <c r="D1122" s="33">
        <v>16</v>
      </c>
      <c r="E1122" s="14"/>
      <c r="F1122" s="14"/>
      <c r="G1122" s="14"/>
      <c r="H1122" s="14"/>
      <c r="I1122" s="14"/>
      <c r="J1122" s="14"/>
      <c r="K1122" s="14"/>
    </row>
    <row r="1123" spans="1:11" ht="13.5">
      <c r="A1123" s="33">
        <v>5</v>
      </c>
      <c r="B1123" s="34" t="s">
        <v>30</v>
      </c>
      <c r="C1123" s="33" t="s">
        <v>3</v>
      </c>
      <c r="D1123" s="33">
        <v>3</v>
      </c>
      <c r="E1123" s="14"/>
      <c r="F1123" s="14"/>
      <c r="G1123" s="14"/>
      <c r="H1123" s="14"/>
      <c r="I1123" s="14"/>
      <c r="J1123" s="14"/>
      <c r="K1123" s="14"/>
    </row>
    <row r="1124" spans="1:11" ht="13.5">
      <c r="A1124" s="33">
        <v>6</v>
      </c>
      <c r="B1124" s="36" t="s">
        <v>18</v>
      </c>
      <c r="C1124" s="28" t="s">
        <v>4</v>
      </c>
      <c r="D1124" s="28">
        <v>1.44</v>
      </c>
      <c r="E1124" s="14"/>
      <c r="F1124" s="14"/>
      <c r="G1124" s="14"/>
      <c r="H1124" s="14"/>
      <c r="I1124" s="14"/>
      <c r="J1124" s="14"/>
      <c r="K1124" s="14"/>
    </row>
    <row r="1125" spans="1:11" ht="13.5">
      <c r="A1125" s="33">
        <v>7</v>
      </c>
      <c r="B1125" s="36" t="s">
        <v>26</v>
      </c>
      <c r="C1125" s="28" t="s">
        <v>3</v>
      </c>
      <c r="D1125" s="28">
        <v>3</v>
      </c>
      <c r="E1125" s="14"/>
      <c r="F1125" s="14"/>
      <c r="G1125" s="14"/>
      <c r="H1125" s="14"/>
      <c r="I1125" s="14"/>
      <c r="J1125" s="14"/>
      <c r="K1125" s="14"/>
    </row>
    <row r="1126" spans="1:11" ht="13.5">
      <c r="A1126" s="33">
        <v>8</v>
      </c>
      <c r="B1126" s="36" t="s">
        <v>31</v>
      </c>
      <c r="C1126" s="28" t="s">
        <v>3</v>
      </c>
      <c r="D1126" s="28">
        <v>26</v>
      </c>
      <c r="E1126" s="14"/>
      <c r="F1126" s="14"/>
      <c r="G1126" s="14"/>
      <c r="H1126" s="14"/>
      <c r="I1126" s="14"/>
      <c r="J1126" s="14"/>
      <c r="K1126" s="14"/>
    </row>
    <row r="1127" spans="1:11" ht="13.5">
      <c r="A1127" s="33">
        <v>9</v>
      </c>
      <c r="B1127" s="36" t="s">
        <v>61</v>
      </c>
      <c r="C1127" s="28" t="s">
        <v>4</v>
      </c>
      <c r="D1127" s="28">
        <v>0.54</v>
      </c>
      <c r="E1127" s="14"/>
      <c r="F1127" s="14"/>
      <c r="G1127" s="14"/>
      <c r="H1127" s="14"/>
      <c r="I1127" s="14"/>
      <c r="J1127" s="14"/>
      <c r="K1127" s="14"/>
    </row>
    <row r="1128" spans="1:11" ht="13.5">
      <c r="A1128" s="28">
        <v>10</v>
      </c>
      <c r="B1128" s="36" t="s">
        <v>216</v>
      </c>
      <c r="C1128" s="28" t="s">
        <v>3</v>
      </c>
      <c r="D1128" s="28">
        <v>1</v>
      </c>
      <c r="E1128" s="14"/>
      <c r="F1128" s="14"/>
      <c r="G1128" s="14"/>
      <c r="H1128" s="14"/>
      <c r="I1128" s="14"/>
      <c r="J1128" s="14"/>
      <c r="K1128" s="14"/>
    </row>
    <row r="1129" spans="1:11" ht="13.5">
      <c r="A1129" s="247" t="s">
        <v>11</v>
      </c>
      <c r="B1129" s="248"/>
      <c r="C1129" s="248"/>
      <c r="D1129" s="248"/>
      <c r="E1129" s="14"/>
      <c r="F1129" s="14"/>
      <c r="G1129" s="14"/>
      <c r="H1129" s="14"/>
      <c r="I1129" s="14"/>
      <c r="J1129" s="14"/>
      <c r="K1129" s="14"/>
    </row>
    <row r="1130" spans="1:11" ht="13.5">
      <c r="A1130" s="28"/>
      <c r="B1130" s="38" t="s">
        <v>35</v>
      </c>
      <c r="C1130" s="37"/>
      <c r="D1130" s="37" t="s">
        <v>36</v>
      </c>
      <c r="E1130" s="14"/>
      <c r="F1130" s="14"/>
      <c r="G1130" s="14"/>
      <c r="H1130" s="14"/>
      <c r="I1130" s="14"/>
      <c r="J1130" s="14"/>
      <c r="K1130" s="14"/>
    </row>
    <row r="1131" spans="1:11" ht="13.5">
      <c r="A1131" s="28">
        <v>1</v>
      </c>
      <c r="B1131" s="39" t="s">
        <v>33</v>
      </c>
      <c r="C1131" s="28" t="s">
        <v>3</v>
      </c>
      <c r="D1131" s="28">
        <f>SUM(D1120+(D1121*2))</f>
        <v>16</v>
      </c>
      <c r="E1131" s="14"/>
      <c r="F1131" s="14"/>
      <c r="G1131" s="14"/>
      <c r="H1131" s="14"/>
      <c r="I1131" s="14"/>
      <c r="J1131" s="14"/>
      <c r="K1131" s="14"/>
    </row>
    <row r="1132" spans="1:11" ht="13.5">
      <c r="A1132" s="28"/>
      <c r="B1132" s="40" t="s">
        <v>37</v>
      </c>
      <c r="C1132" s="28"/>
      <c r="D1132" s="28" t="s">
        <v>36</v>
      </c>
      <c r="E1132" s="14"/>
      <c r="F1132" s="14"/>
      <c r="G1132" s="14"/>
      <c r="H1132" s="14"/>
      <c r="I1132" s="14"/>
      <c r="J1132" s="14"/>
      <c r="K1132" s="14"/>
    </row>
    <row r="1133" spans="1:11" ht="13.5">
      <c r="A1133" s="28">
        <v>1</v>
      </c>
      <c r="B1133" s="39" t="s">
        <v>34</v>
      </c>
      <c r="C1133" s="28" t="s">
        <v>3</v>
      </c>
      <c r="D1133" s="28">
        <f>D1131</f>
        <v>16</v>
      </c>
      <c r="E1133" s="14"/>
      <c r="F1133" s="14"/>
      <c r="G1133" s="14"/>
      <c r="H1133" s="14"/>
      <c r="I1133" s="14"/>
      <c r="J1133" s="14"/>
      <c r="K1133" s="14"/>
    </row>
    <row r="1134" spans="1:11" ht="13.5">
      <c r="A1134" s="28"/>
      <c r="B1134" s="40" t="s">
        <v>45</v>
      </c>
      <c r="C1134" s="28"/>
      <c r="D1134" s="28" t="s">
        <v>36</v>
      </c>
      <c r="E1134" s="14"/>
      <c r="F1134" s="14"/>
      <c r="G1134" s="14"/>
      <c r="H1134" s="14"/>
      <c r="I1134" s="14"/>
      <c r="J1134" s="14"/>
      <c r="K1134" s="14"/>
    </row>
    <row r="1135" spans="1:11" ht="13.5">
      <c r="A1135" s="28">
        <v>1</v>
      </c>
      <c r="B1135" s="36" t="s">
        <v>12</v>
      </c>
      <c r="C1135" s="28" t="s">
        <v>14</v>
      </c>
      <c r="D1135" s="28">
        <v>360</v>
      </c>
      <c r="E1135" s="14"/>
      <c r="F1135" s="14"/>
      <c r="G1135" s="14"/>
      <c r="H1135" s="14"/>
      <c r="I1135" s="14"/>
      <c r="J1135" s="14"/>
      <c r="K1135" s="14"/>
    </row>
    <row r="1136" spans="1:11" ht="13.5">
      <c r="A1136" s="28">
        <v>2</v>
      </c>
      <c r="B1136" s="36" t="s">
        <v>16</v>
      </c>
      <c r="C1136" s="28" t="s">
        <v>14</v>
      </c>
      <c r="D1136" s="28">
        <v>490</v>
      </c>
      <c r="E1136" s="14"/>
      <c r="F1136" s="14"/>
      <c r="G1136" s="14"/>
      <c r="H1136" s="14"/>
      <c r="I1136" s="14"/>
      <c r="J1136" s="14"/>
      <c r="K1136" s="14"/>
    </row>
    <row r="1137" spans="1:11" ht="13.5">
      <c r="A1137" s="28"/>
      <c r="B1137" s="40" t="s">
        <v>38</v>
      </c>
      <c r="C1137" s="28"/>
      <c r="D1137" s="28" t="s">
        <v>36</v>
      </c>
      <c r="E1137" s="14"/>
      <c r="F1137" s="14"/>
      <c r="G1137" s="14"/>
      <c r="H1137" s="14"/>
      <c r="I1137" s="14"/>
      <c r="J1137" s="14"/>
      <c r="K1137" s="14"/>
    </row>
    <row r="1138" spans="1:11" ht="13.5">
      <c r="A1138" s="28">
        <v>1</v>
      </c>
      <c r="B1138" s="36" t="s">
        <v>21</v>
      </c>
      <c r="C1138" s="28" t="s">
        <v>3</v>
      </c>
      <c r="D1138" s="28">
        <v>6</v>
      </c>
      <c r="E1138" s="14"/>
      <c r="F1138" s="14"/>
      <c r="G1138" s="14"/>
      <c r="H1138" s="14"/>
      <c r="I1138" s="14"/>
      <c r="J1138" s="14"/>
      <c r="K1138" s="14"/>
    </row>
    <row r="1139" spans="1:11" ht="13.5">
      <c r="A1139" s="28">
        <v>2</v>
      </c>
      <c r="B1139" s="36" t="s">
        <v>22</v>
      </c>
      <c r="C1139" s="28" t="s">
        <v>3</v>
      </c>
      <c r="D1139" s="28">
        <v>4</v>
      </c>
      <c r="E1139" s="14"/>
      <c r="F1139" s="14"/>
      <c r="G1139" s="14"/>
      <c r="H1139" s="14"/>
      <c r="I1139" s="14"/>
      <c r="J1139" s="14"/>
      <c r="K1139" s="14"/>
    </row>
    <row r="1140" spans="1:11" ht="13.5">
      <c r="A1140" s="28">
        <v>3</v>
      </c>
      <c r="B1140" s="36" t="s">
        <v>53</v>
      </c>
      <c r="C1140" s="28" t="s">
        <v>3</v>
      </c>
      <c r="D1140" s="28">
        <v>38</v>
      </c>
      <c r="E1140" s="14"/>
      <c r="F1140" s="14"/>
      <c r="G1140" s="14"/>
      <c r="H1140" s="14"/>
      <c r="I1140" s="14"/>
      <c r="J1140" s="14"/>
      <c r="K1140" s="14"/>
    </row>
    <row r="1141" spans="1:11" ht="13.5">
      <c r="A1141" s="28">
        <v>4</v>
      </c>
      <c r="B1141" s="36" t="s">
        <v>54</v>
      </c>
      <c r="C1141" s="28" t="s">
        <v>3</v>
      </c>
      <c r="D1141" s="28">
        <v>76</v>
      </c>
      <c r="E1141" s="14"/>
      <c r="F1141" s="14"/>
      <c r="G1141" s="14"/>
      <c r="H1141" s="14"/>
      <c r="I1141" s="14"/>
      <c r="J1141" s="14"/>
      <c r="K1141" s="14"/>
    </row>
    <row r="1142" spans="1:11" ht="13.5">
      <c r="A1142" s="28">
        <v>5</v>
      </c>
      <c r="B1142" s="36" t="s">
        <v>55</v>
      </c>
      <c r="C1142" s="28" t="s">
        <v>3</v>
      </c>
      <c r="D1142" s="28">
        <v>8</v>
      </c>
      <c r="E1142" s="14"/>
      <c r="F1142" s="14"/>
      <c r="G1142" s="14"/>
      <c r="H1142" s="14"/>
      <c r="I1142" s="14"/>
      <c r="J1142" s="14"/>
      <c r="K1142" s="14"/>
    </row>
    <row r="1143" spans="1:11" ht="13.5">
      <c r="A1143" s="7">
        <v>6</v>
      </c>
      <c r="B1143" s="15" t="s">
        <v>28</v>
      </c>
      <c r="C1143" s="7" t="s">
        <v>3</v>
      </c>
      <c r="D1143" s="7">
        <f>D1125</f>
        <v>3</v>
      </c>
      <c r="E1143" s="14"/>
      <c r="F1143" s="14"/>
      <c r="G1143" s="14"/>
      <c r="H1143" s="14"/>
      <c r="I1143" s="14"/>
      <c r="J1143" s="14"/>
      <c r="K1143" s="14"/>
    </row>
    <row r="1144" spans="1:11" ht="13.5">
      <c r="A1144" s="7">
        <v>7</v>
      </c>
      <c r="B1144" s="6" t="s">
        <v>24</v>
      </c>
      <c r="C1144" s="7" t="s">
        <v>3</v>
      </c>
      <c r="D1144" s="7">
        <v>6</v>
      </c>
      <c r="E1144" s="14"/>
      <c r="F1144" s="14"/>
      <c r="G1144" s="14"/>
      <c r="H1144" s="14"/>
      <c r="I1144" s="14"/>
      <c r="J1144" s="14"/>
      <c r="K1144" s="14"/>
    </row>
    <row r="1145" spans="1:11" ht="13.5">
      <c r="A1145" s="7">
        <v>8</v>
      </c>
      <c r="B1145" s="6" t="s">
        <v>39</v>
      </c>
      <c r="C1145" s="7" t="s">
        <v>3</v>
      </c>
      <c r="D1145" s="7">
        <v>16</v>
      </c>
      <c r="E1145" s="14"/>
      <c r="F1145" s="14"/>
      <c r="G1145" s="14"/>
      <c r="H1145" s="14"/>
      <c r="I1145" s="14"/>
      <c r="J1145" s="14"/>
      <c r="K1145" s="14"/>
    </row>
    <row r="1146" spans="1:11" ht="13.5">
      <c r="A1146" s="7">
        <v>9</v>
      </c>
      <c r="B1146" s="6" t="s">
        <v>29</v>
      </c>
      <c r="C1146" s="7" t="s">
        <v>3</v>
      </c>
      <c r="D1146" s="7">
        <v>16</v>
      </c>
      <c r="E1146" s="14"/>
      <c r="F1146" s="14"/>
      <c r="G1146" s="14"/>
      <c r="H1146" s="14"/>
      <c r="I1146" s="14"/>
      <c r="J1146" s="14"/>
      <c r="K1146" s="14"/>
    </row>
    <row r="1147" spans="1:11" ht="13.5">
      <c r="A1147" s="7">
        <v>10</v>
      </c>
      <c r="B1147" s="6" t="s">
        <v>48</v>
      </c>
      <c r="C1147" s="7" t="s">
        <v>14</v>
      </c>
      <c r="D1147" s="7">
        <f>(D1120+D1121)*2</f>
        <v>24</v>
      </c>
      <c r="E1147" s="14"/>
      <c r="F1147" s="14"/>
      <c r="G1147" s="14"/>
      <c r="H1147" s="14"/>
      <c r="I1147" s="14"/>
      <c r="J1147" s="14"/>
      <c r="K1147" s="14"/>
    </row>
    <row r="1148" spans="1:11" ht="13.5">
      <c r="A1148" s="7">
        <v>11</v>
      </c>
      <c r="B1148" s="6" t="s">
        <v>43</v>
      </c>
      <c r="C1148" s="7" t="s">
        <v>3</v>
      </c>
      <c r="D1148" s="7">
        <f>D1147</f>
        <v>24</v>
      </c>
      <c r="E1148" s="14"/>
      <c r="F1148" s="14"/>
      <c r="G1148" s="14"/>
      <c r="H1148" s="14"/>
      <c r="I1148" s="14"/>
      <c r="J1148" s="14"/>
      <c r="K1148" s="14"/>
    </row>
    <row r="1149" spans="1:11" ht="13.5">
      <c r="A1149" s="7">
        <v>12</v>
      </c>
      <c r="B1149" s="6" t="s">
        <v>44</v>
      </c>
      <c r="C1149" s="7" t="s">
        <v>3</v>
      </c>
      <c r="D1149" s="7">
        <v>30</v>
      </c>
      <c r="E1149" s="14"/>
      <c r="F1149" s="14"/>
      <c r="G1149" s="14"/>
      <c r="H1149" s="14"/>
      <c r="I1149" s="14"/>
      <c r="J1149" s="14"/>
      <c r="K1149" s="14"/>
    </row>
    <row r="1150" spans="1:11" ht="13.5">
      <c r="A1150" s="7"/>
      <c r="B1150" s="17" t="s">
        <v>46</v>
      </c>
      <c r="C1150" s="7"/>
      <c r="D1150" s="7" t="s">
        <v>36</v>
      </c>
      <c r="E1150" s="14"/>
      <c r="F1150" s="14"/>
      <c r="G1150" s="14"/>
      <c r="H1150" s="14"/>
      <c r="I1150" s="14"/>
      <c r="J1150" s="14"/>
      <c r="K1150" s="14"/>
    </row>
    <row r="1151" spans="1:11" ht="13.5">
      <c r="A1151" s="7">
        <v>1</v>
      </c>
      <c r="B1151" s="15" t="s">
        <v>27</v>
      </c>
      <c r="C1151" s="7" t="s">
        <v>14</v>
      </c>
      <c r="D1151" s="7">
        <f>8*D1125</f>
        <v>24</v>
      </c>
      <c r="E1151" s="14"/>
      <c r="F1151" s="14"/>
      <c r="G1151" s="14"/>
      <c r="H1151" s="14"/>
      <c r="I1151" s="14"/>
      <c r="J1151" s="14"/>
      <c r="K1151" s="14"/>
    </row>
    <row r="1152" spans="1:11" ht="13.5">
      <c r="A1152" s="7">
        <v>2</v>
      </c>
      <c r="B1152" s="15" t="s">
        <v>96</v>
      </c>
      <c r="C1152" s="7" t="s">
        <v>13</v>
      </c>
      <c r="D1152" s="7">
        <f>8*D1133</f>
        <v>128</v>
      </c>
      <c r="E1152" s="14"/>
      <c r="F1152" s="14"/>
      <c r="G1152" s="14"/>
      <c r="H1152" s="14"/>
      <c r="I1152" s="14"/>
      <c r="J1152" s="14"/>
      <c r="K1152" s="14"/>
    </row>
    <row r="1153" spans="1:11" ht="13.5">
      <c r="A1153" s="7">
        <v>3</v>
      </c>
      <c r="B1153" s="6" t="s">
        <v>40</v>
      </c>
      <c r="C1153" s="28" t="s">
        <v>3</v>
      </c>
      <c r="D1153" s="28">
        <f>D1146</f>
        <v>16</v>
      </c>
      <c r="E1153" s="14"/>
      <c r="F1153" s="14"/>
      <c r="G1153" s="14"/>
      <c r="H1153" s="14"/>
      <c r="I1153" s="14"/>
      <c r="J1153" s="14"/>
      <c r="K1153" s="14"/>
    </row>
    <row r="1154" spans="1:11" ht="13.5">
      <c r="A1154" s="7"/>
      <c r="B1154" s="17" t="s">
        <v>41</v>
      </c>
      <c r="C1154" s="13"/>
      <c r="D1154" s="20"/>
      <c r="E1154" s="14"/>
      <c r="F1154" s="14"/>
      <c r="G1154" s="14"/>
      <c r="H1154" s="14"/>
      <c r="I1154" s="14"/>
      <c r="J1154" s="14"/>
      <c r="K1154" s="14"/>
    </row>
    <row r="1155" spans="1:11" ht="13.5">
      <c r="A1155" s="7">
        <v>1</v>
      </c>
      <c r="B1155" s="21" t="s">
        <v>42</v>
      </c>
      <c r="C1155" s="22" t="s">
        <v>13</v>
      </c>
      <c r="D1155" s="22">
        <v>5</v>
      </c>
      <c r="E1155" s="14"/>
      <c r="F1155" s="14"/>
      <c r="G1155" s="14"/>
      <c r="H1155" s="14"/>
      <c r="I1155" s="14"/>
      <c r="J1155" s="14"/>
      <c r="K1155" s="14"/>
    </row>
    <row r="1156" spans="1:11" ht="13.5">
      <c r="A1156" s="7">
        <v>2</v>
      </c>
      <c r="B1156" s="15" t="s">
        <v>56</v>
      </c>
      <c r="C1156" s="22" t="s">
        <v>13</v>
      </c>
      <c r="D1156" s="22">
        <v>1</v>
      </c>
      <c r="E1156" s="14"/>
      <c r="F1156" s="14"/>
      <c r="G1156" s="14"/>
      <c r="H1156" s="14"/>
      <c r="I1156" s="14"/>
      <c r="J1156" s="14"/>
      <c r="K1156" s="14"/>
    </row>
    <row r="1157" spans="1:11" ht="13.5">
      <c r="A1157" s="218"/>
      <c r="B1157" s="218"/>
      <c r="C1157" s="218"/>
      <c r="D1157" s="218"/>
      <c r="E1157" s="14"/>
      <c r="F1157" s="14"/>
      <c r="G1157" s="14"/>
      <c r="H1157" s="14"/>
      <c r="I1157" s="14"/>
      <c r="J1157" s="14"/>
      <c r="K1157" s="14"/>
    </row>
    <row r="1158" spans="1:11" ht="13.5">
      <c r="A1158" s="249" t="s">
        <v>253</v>
      </c>
      <c r="B1158" s="249"/>
      <c r="C1158" s="249"/>
      <c r="D1158" s="249"/>
      <c r="E1158" s="14"/>
      <c r="F1158" s="14"/>
      <c r="G1158" s="14"/>
      <c r="H1158" s="14"/>
      <c r="I1158" s="14"/>
      <c r="J1158" s="14"/>
      <c r="K1158" s="14"/>
    </row>
    <row r="1159" spans="1:11" ht="13.5">
      <c r="A1159" s="226" t="s">
        <v>0</v>
      </c>
      <c r="B1159" s="226" t="s">
        <v>1</v>
      </c>
      <c r="C1159" s="226" t="s">
        <v>2</v>
      </c>
      <c r="D1159" s="226" t="s">
        <v>10</v>
      </c>
      <c r="E1159" s="14"/>
      <c r="F1159" s="14"/>
      <c r="G1159" s="14"/>
      <c r="H1159" s="14"/>
      <c r="I1159" s="14"/>
      <c r="J1159" s="14"/>
      <c r="K1159" s="14"/>
    </row>
    <row r="1160" spans="1:11" ht="13.5">
      <c r="A1160" s="227"/>
      <c r="B1160" s="227"/>
      <c r="C1160" s="227"/>
      <c r="D1160" s="227"/>
      <c r="E1160" s="14"/>
      <c r="F1160" s="14"/>
      <c r="G1160" s="14"/>
      <c r="H1160" s="14"/>
      <c r="I1160" s="14"/>
      <c r="J1160" s="14"/>
      <c r="K1160" s="14"/>
    </row>
    <row r="1161" spans="1:11" ht="13.5">
      <c r="A1161" s="4">
        <v>1</v>
      </c>
      <c r="B1161" s="5" t="s">
        <v>20</v>
      </c>
      <c r="C1161" s="4" t="s">
        <v>5</v>
      </c>
      <c r="D1161" s="4">
        <v>0.27</v>
      </c>
      <c r="E1161" s="14"/>
      <c r="F1161" s="14"/>
      <c r="G1161" s="14"/>
      <c r="H1161" s="14"/>
      <c r="I1161" s="14"/>
      <c r="J1161" s="14"/>
      <c r="K1161" s="14"/>
    </row>
    <row r="1162" spans="1:11" ht="13.5">
      <c r="A1162" s="4">
        <v>2</v>
      </c>
      <c r="B1162" s="5" t="s">
        <v>32</v>
      </c>
      <c r="C1162" s="4" t="s">
        <v>3</v>
      </c>
      <c r="D1162" s="4">
        <v>10</v>
      </c>
      <c r="E1162" s="14"/>
      <c r="F1162" s="14"/>
      <c r="G1162" s="14"/>
      <c r="H1162" s="14"/>
      <c r="I1162" s="14"/>
      <c r="J1162" s="14"/>
      <c r="K1162" s="14"/>
    </row>
    <row r="1163" spans="1:11" ht="13.5">
      <c r="A1163" s="4">
        <v>3</v>
      </c>
      <c r="B1163" s="24" t="s">
        <v>23</v>
      </c>
      <c r="C1163" s="4" t="s">
        <v>3</v>
      </c>
      <c r="D1163" s="4">
        <v>1</v>
      </c>
      <c r="E1163" s="14"/>
      <c r="F1163" s="14"/>
      <c r="G1163" s="14"/>
      <c r="H1163" s="14"/>
      <c r="I1163" s="14"/>
      <c r="J1163" s="14"/>
      <c r="K1163" s="14"/>
    </row>
    <row r="1164" spans="1:11" ht="13.5">
      <c r="A1164" s="4">
        <v>4</v>
      </c>
      <c r="B1164" s="5" t="s">
        <v>30</v>
      </c>
      <c r="C1164" s="4" t="s">
        <v>3</v>
      </c>
      <c r="D1164" s="4">
        <v>4</v>
      </c>
      <c r="E1164" s="14"/>
      <c r="F1164" s="14"/>
      <c r="G1164" s="14"/>
      <c r="H1164" s="14"/>
      <c r="I1164" s="14"/>
      <c r="J1164" s="14"/>
      <c r="K1164" s="14"/>
    </row>
    <row r="1165" spans="1:11" ht="13.5">
      <c r="A1165" s="4">
        <v>5</v>
      </c>
      <c r="B1165" s="5" t="s">
        <v>25</v>
      </c>
      <c r="C1165" s="4" t="s">
        <v>3</v>
      </c>
      <c r="D1165" s="4">
        <v>12</v>
      </c>
      <c r="E1165" s="14"/>
      <c r="F1165" s="14"/>
      <c r="G1165" s="14"/>
      <c r="H1165" s="14"/>
      <c r="I1165" s="14"/>
      <c r="J1165" s="14"/>
      <c r="K1165" s="14"/>
    </row>
    <row r="1166" spans="1:11" ht="13.5">
      <c r="A1166" s="4">
        <v>6</v>
      </c>
      <c r="B1166" s="6" t="s">
        <v>18</v>
      </c>
      <c r="C1166" s="7" t="s">
        <v>4</v>
      </c>
      <c r="D1166" s="7">
        <v>1.08</v>
      </c>
      <c r="E1166" s="14"/>
      <c r="F1166" s="14"/>
      <c r="G1166" s="14"/>
      <c r="H1166" s="14"/>
      <c r="I1166" s="14"/>
      <c r="J1166" s="14"/>
      <c r="K1166" s="14"/>
    </row>
    <row r="1167" spans="1:11" ht="13.5">
      <c r="A1167" s="4">
        <v>7</v>
      </c>
      <c r="B1167" s="6" t="s">
        <v>26</v>
      </c>
      <c r="C1167" s="7" t="s">
        <v>3</v>
      </c>
      <c r="D1167" s="7">
        <v>2</v>
      </c>
      <c r="E1167" s="14"/>
      <c r="F1167" s="14"/>
      <c r="G1167" s="14"/>
      <c r="H1167" s="14"/>
      <c r="I1167" s="14"/>
      <c r="J1167" s="14"/>
      <c r="K1167" s="14"/>
    </row>
    <row r="1168" spans="1:11" ht="13.5">
      <c r="A1168" s="4">
        <v>8</v>
      </c>
      <c r="B1168" s="6" t="s">
        <v>31</v>
      </c>
      <c r="C1168" s="7" t="s">
        <v>3</v>
      </c>
      <c r="D1168" s="7">
        <v>31</v>
      </c>
      <c r="E1168" s="14"/>
      <c r="F1168" s="14"/>
      <c r="G1168" s="14"/>
      <c r="H1168" s="14"/>
      <c r="I1168" s="14"/>
      <c r="J1168" s="14"/>
      <c r="K1168" s="14"/>
    </row>
    <row r="1169" spans="1:11" ht="13.5">
      <c r="A1169" s="7">
        <v>9</v>
      </c>
      <c r="B1169" s="6" t="s">
        <v>61</v>
      </c>
      <c r="C1169" s="7" t="s">
        <v>4</v>
      </c>
      <c r="D1169" s="7">
        <v>0.18</v>
      </c>
      <c r="E1169" s="14"/>
      <c r="F1169" s="14"/>
      <c r="G1169" s="14"/>
      <c r="H1169" s="14"/>
      <c r="I1169" s="14"/>
      <c r="J1169" s="14"/>
      <c r="K1169" s="14"/>
    </row>
    <row r="1170" spans="1:11" ht="13.5">
      <c r="A1170" s="232" t="s">
        <v>11</v>
      </c>
      <c r="B1170" s="233"/>
      <c r="C1170" s="233"/>
      <c r="D1170" s="233"/>
      <c r="E1170" s="14"/>
      <c r="F1170" s="14"/>
      <c r="G1170" s="14"/>
      <c r="H1170" s="14"/>
      <c r="I1170" s="14"/>
      <c r="J1170" s="14"/>
      <c r="K1170" s="14"/>
    </row>
    <row r="1171" spans="1:11" ht="13.5">
      <c r="A1171" s="7"/>
      <c r="B1171" s="17" t="s">
        <v>35</v>
      </c>
      <c r="C1171" s="12"/>
      <c r="D1171" s="12" t="s">
        <v>36</v>
      </c>
      <c r="E1171" s="14"/>
      <c r="F1171" s="14"/>
      <c r="G1171" s="14"/>
      <c r="H1171" s="14"/>
      <c r="I1171" s="14"/>
      <c r="J1171" s="14"/>
      <c r="K1171" s="14"/>
    </row>
    <row r="1172" spans="1:11" ht="13.5">
      <c r="A1172" s="7">
        <v>1</v>
      </c>
      <c r="B1172" s="15" t="s">
        <v>33</v>
      </c>
      <c r="C1172" s="7" t="s">
        <v>3</v>
      </c>
      <c r="D1172" s="7">
        <f>SUM(D1162+(D1163*2))</f>
        <v>12</v>
      </c>
      <c r="E1172" s="14"/>
      <c r="F1172" s="14"/>
      <c r="G1172" s="14"/>
      <c r="H1172" s="14"/>
      <c r="I1172" s="14"/>
      <c r="J1172" s="14"/>
      <c r="K1172" s="14"/>
    </row>
    <row r="1173" spans="1:11" ht="13.5">
      <c r="A1173" s="7"/>
      <c r="B1173" s="13" t="s">
        <v>37</v>
      </c>
      <c r="C1173" s="7"/>
      <c r="D1173" s="7" t="s">
        <v>36</v>
      </c>
      <c r="E1173" s="14"/>
      <c r="F1173" s="14"/>
      <c r="G1173" s="14"/>
      <c r="H1173" s="14"/>
      <c r="I1173" s="14"/>
      <c r="J1173" s="14"/>
      <c r="K1173" s="14"/>
    </row>
    <row r="1174" spans="1:11" ht="13.5">
      <c r="A1174" s="7">
        <v>1</v>
      </c>
      <c r="B1174" s="15" t="s">
        <v>34</v>
      </c>
      <c r="C1174" s="7" t="s">
        <v>3</v>
      </c>
      <c r="D1174" s="7">
        <f>D1172</f>
        <v>12</v>
      </c>
      <c r="E1174" s="14"/>
      <c r="F1174" s="14"/>
      <c r="G1174" s="14"/>
      <c r="H1174" s="14"/>
      <c r="I1174" s="14"/>
      <c r="J1174" s="14"/>
      <c r="K1174" s="14"/>
    </row>
    <row r="1175" spans="1:11" ht="13.5">
      <c r="A1175" s="7"/>
      <c r="B1175" s="13" t="s">
        <v>45</v>
      </c>
      <c r="C1175" s="7"/>
      <c r="D1175" s="7" t="s">
        <v>36</v>
      </c>
      <c r="E1175" s="14"/>
      <c r="F1175" s="14"/>
      <c r="G1175" s="14"/>
      <c r="H1175" s="14"/>
      <c r="I1175" s="14"/>
      <c r="J1175" s="14"/>
      <c r="K1175" s="14"/>
    </row>
    <row r="1176" spans="1:11" ht="13.5">
      <c r="A1176" s="7">
        <v>1</v>
      </c>
      <c r="B1176" s="6" t="s">
        <v>12</v>
      </c>
      <c r="C1176" s="7" t="s">
        <v>14</v>
      </c>
      <c r="D1176" s="7">
        <v>270</v>
      </c>
      <c r="E1176" s="14"/>
      <c r="F1176" s="14"/>
      <c r="G1176" s="14"/>
      <c r="H1176" s="14"/>
      <c r="I1176" s="14"/>
      <c r="J1176" s="14"/>
      <c r="K1176" s="14"/>
    </row>
    <row r="1177" spans="1:11" ht="13.5">
      <c r="A1177" s="7">
        <v>2</v>
      </c>
      <c r="B1177" s="6" t="s">
        <v>16</v>
      </c>
      <c r="C1177" s="7" t="s">
        <v>14</v>
      </c>
      <c r="D1177" s="7">
        <f>D1165*25</f>
        <v>300</v>
      </c>
      <c r="E1177" s="14"/>
      <c r="F1177" s="14"/>
      <c r="G1177" s="14"/>
      <c r="H1177" s="14"/>
      <c r="I1177" s="14"/>
      <c r="J1177" s="14"/>
      <c r="K1177" s="14"/>
    </row>
    <row r="1178" spans="1:11" ht="13.5">
      <c r="A1178" s="7"/>
      <c r="B1178" s="13" t="s">
        <v>38</v>
      </c>
      <c r="C1178" s="7"/>
      <c r="D1178" s="7" t="s">
        <v>36</v>
      </c>
      <c r="E1178" s="14"/>
      <c r="F1178" s="14"/>
      <c r="G1178" s="14"/>
      <c r="H1178" s="14"/>
      <c r="I1178" s="14"/>
      <c r="J1178" s="14"/>
      <c r="K1178" s="14"/>
    </row>
    <row r="1179" spans="1:11" ht="13.5">
      <c r="A1179" s="7">
        <v>1</v>
      </c>
      <c r="B1179" s="6" t="s">
        <v>21</v>
      </c>
      <c r="C1179" s="7" t="s">
        <v>3</v>
      </c>
      <c r="D1179" s="7">
        <v>7</v>
      </c>
      <c r="E1179" s="14"/>
      <c r="F1179" s="14"/>
      <c r="G1179" s="14"/>
      <c r="H1179" s="14"/>
      <c r="I1179" s="14"/>
      <c r="J1179" s="14"/>
      <c r="K1179" s="14"/>
    </row>
    <row r="1180" spans="1:11" ht="13.5">
      <c r="A1180" s="7">
        <v>2</v>
      </c>
      <c r="B1180" s="6" t="s">
        <v>22</v>
      </c>
      <c r="C1180" s="7" t="s">
        <v>3</v>
      </c>
      <c r="D1180" s="7">
        <v>4</v>
      </c>
      <c r="E1180" s="14"/>
      <c r="F1180" s="14"/>
      <c r="G1180" s="14"/>
      <c r="H1180" s="14"/>
      <c r="I1180" s="14"/>
      <c r="J1180" s="14"/>
      <c r="K1180" s="14"/>
    </row>
    <row r="1181" spans="1:11" ht="13.5">
      <c r="A1181" s="7">
        <v>3</v>
      </c>
      <c r="B1181" s="6" t="s">
        <v>53</v>
      </c>
      <c r="C1181" s="7" t="s">
        <v>3</v>
      </c>
      <c r="D1181" s="7">
        <f>D1165*2+D1164*2</f>
        <v>32</v>
      </c>
      <c r="E1181" s="14"/>
      <c r="F1181" s="14"/>
      <c r="G1181" s="14"/>
      <c r="H1181" s="14"/>
      <c r="I1181" s="14"/>
      <c r="J1181" s="14"/>
      <c r="K1181" s="14"/>
    </row>
    <row r="1182" spans="1:11" ht="13.5">
      <c r="A1182" s="7">
        <v>4</v>
      </c>
      <c r="B1182" s="6" t="s">
        <v>54</v>
      </c>
      <c r="C1182" s="7" t="s">
        <v>3</v>
      </c>
      <c r="D1182" s="7">
        <f>D1165*4+D1164*2+D1167</f>
        <v>58</v>
      </c>
      <c r="E1182" s="14"/>
      <c r="F1182" s="14"/>
      <c r="G1182" s="14"/>
      <c r="H1182" s="14"/>
      <c r="I1182" s="14"/>
      <c r="J1182" s="14"/>
      <c r="K1182" s="14"/>
    </row>
    <row r="1183" spans="1:11" ht="13.5">
      <c r="A1183" s="7">
        <v>5</v>
      </c>
      <c r="B1183" s="6" t="s">
        <v>55</v>
      </c>
      <c r="C1183" s="7" t="s">
        <v>3</v>
      </c>
      <c r="D1183" s="7">
        <v>8</v>
      </c>
      <c r="E1183" s="14"/>
      <c r="F1183" s="14"/>
      <c r="G1183" s="14"/>
      <c r="H1183" s="14"/>
      <c r="I1183" s="14"/>
      <c r="J1183" s="14"/>
      <c r="K1183" s="14"/>
    </row>
    <row r="1184" spans="1:11" ht="13.5">
      <c r="A1184" s="7">
        <v>6</v>
      </c>
      <c r="B1184" s="15" t="s">
        <v>28</v>
      </c>
      <c r="C1184" s="7" t="s">
        <v>3</v>
      </c>
      <c r="D1184" s="7">
        <f>D1167</f>
        <v>2</v>
      </c>
      <c r="E1184" s="14"/>
      <c r="F1184" s="14"/>
      <c r="G1184" s="14"/>
      <c r="H1184" s="14"/>
      <c r="I1184" s="14"/>
      <c r="J1184" s="14"/>
      <c r="K1184" s="14"/>
    </row>
    <row r="1185" spans="1:11" ht="13.5">
      <c r="A1185" s="7">
        <v>7</v>
      </c>
      <c r="B1185" s="6" t="s">
        <v>24</v>
      </c>
      <c r="C1185" s="7" t="s">
        <v>3</v>
      </c>
      <c r="D1185" s="7">
        <v>4</v>
      </c>
      <c r="E1185" s="14"/>
      <c r="F1185" s="14"/>
      <c r="G1185" s="14"/>
      <c r="H1185" s="14"/>
      <c r="I1185" s="14"/>
      <c r="J1185" s="14"/>
      <c r="K1185" s="14"/>
    </row>
    <row r="1186" spans="1:11" ht="13.5">
      <c r="A1186" s="7">
        <v>8</v>
      </c>
      <c r="B1186" s="6" t="s">
        <v>39</v>
      </c>
      <c r="C1186" s="7" t="s">
        <v>3</v>
      </c>
      <c r="D1186" s="7">
        <v>4</v>
      </c>
      <c r="E1186" s="14"/>
      <c r="F1186" s="14"/>
      <c r="G1186" s="14"/>
      <c r="H1186" s="14"/>
      <c r="I1186" s="14"/>
      <c r="J1186" s="14"/>
      <c r="K1186" s="14"/>
    </row>
    <row r="1187" spans="1:11" ht="13.5">
      <c r="A1187" s="7">
        <v>9</v>
      </c>
      <c r="B1187" s="6" t="s">
        <v>29</v>
      </c>
      <c r="C1187" s="7" t="s">
        <v>3</v>
      </c>
      <c r="D1187" s="7">
        <v>4</v>
      </c>
      <c r="E1187" s="14"/>
      <c r="F1187" s="14"/>
      <c r="G1187" s="14"/>
      <c r="H1187" s="14"/>
      <c r="I1187" s="14"/>
      <c r="J1187" s="14"/>
      <c r="K1187" s="14"/>
    </row>
    <row r="1188" spans="1:11" ht="13.5">
      <c r="A1188" s="7">
        <v>10</v>
      </c>
      <c r="B1188" s="6" t="s">
        <v>48</v>
      </c>
      <c r="C1188" s="7" t="s">
        <v>14</v>
      </c>
      <c r="D1188" s="7">
        <f>(D1162+D1163)*2</f>
        <v>22</v>
      </c>
      <c r="E1188" s="14"/>
      <c r="F1188" s="14"/>
      <c r="G1188" s="14"/>
      <c r="H1188" s="14"/>
      <c r="I1188" s="14"/>
      <c r="J1188" s="14"/>
      <c r="K1188" s="14"/>
    </row>
    <row r="1189" spans="1:11" ht="13.5">
      <c r="A1189" s="7">
        <v>11</v>
      </c>
      <c r="B1189" s="6" t="s">
        <v>43</v>
      </c>
      <c r="C1189" s="7" t="s">
        <v>3</v>
      </c>
      <c r="D1189" s="7">
        <f>D1188</f>
        <v>22</v>
      </c>
      <c r="E1189" s="14"/>
      <c r="F1189" s="14"/>
      <c r="G1189" s="14"/>
      <c r="H1189" s="14"/>
      <c r="I1189" s="14"/>
      <c r="J1189" s="14"/>
      <c r="K1189" s="14"/>
    </row>
    <row r="1190" spans="1:11" ht="13.5">
      <c r="A1190" s="7">
        <v>12</v>
      </c>
      <c r="B1190" s="6" t="s">
        <v>44</v>
      </c>
      <c r="C1190" s="7" t="s">
        <v>3</v>
      </c>
      <c r="D1190" s="7">
        <v>30</v>
      </c>
      <c r="E1190" s="14"/>
      <c r="F1190" s="14"/>
      <c r="G1190" s="14"/>
      <c r="H1190" s="14"/>
      <c r="I1190" s="14"/>
      <c r="J1190" s="14"/>
      <c r="K1190" s="14"/>
    </row>
    <row r="1191" spans="1:11" ht="13.5">
      <c r="A1191" s="7"/>
      <c r="B1191" s="17" t="s">
        <v>46</v>
      </c>
      <c r="C1191" s="7"/>
      <c r="D1191" s="7" t="s">
        <v>36</v>
      </c>
      <c r="E1191" s="14"/>
      <c r="F1191" s="14"/>
      <c r="G1191" s="14"/>
      <c r="H1191" s="14"/>
      <c r="I1191" s="14"/>
      <c r="J1191" s="14"/>
      <c r="K1191" s="14"/>
    </row>
    <row r="1192" spans="1:11" ht="13.5">
      <c r="A1192" s="7">
        <v>1</v>
      </c>
      <c r="B1192" s="15" t="s">
        <v>27</v>
      </c>
      <c r="C1192" s="7" t="s">
        <v>14</v>
      </c>
      <c r="D1192" s="7">
        <f>8*D1167</f>
        <v>16</v>
      </c>
      <c r="E1192" s="14"/>
      <c r="F1192" s="14"/>
      <c r="G1192" s="14"/>
      <c r="H1192" s="14"/>
      <c r="I1192" s="14"/>
      <c r="J1192" s="14"/>
      <c r="K1192" s="14"/>
    </row>
    <row r="1193" spans="1:11" ht="13.5">
      <c r="A1193" s="7">
        <v>2</v>
      </c>
      <c r="B1193" s="15" t="s">
        <v>96</v>
      </c>
      <c r="C1193" s="7" t="s">
        <v>13</v>
      </c>
      <c r="D1193" s="7">
        <f>8*D1174</f>
        <v>96</v>
      </c>
      <c r="E1193" s="14"/>
      <c r="F1193" s="14"/>
      <c r="G1193" s="14"/>
      <c r="H1193" s="14"/>
      <c r="I1193" s="14"/>
      <c r="J1193" s="14"/>
      <c r="K1193" s="14"/>
    </row>
    <row r="1194" spans="1:11" ht="13.5">
      <c r="A1194" s="7">
        <v>3</v>
      </c>
      <c r="B1194" s="6" t="s">
        <v>40</v>
      </c>
      <c r="C1194" s="28" t="s">
        <v>3</v>
      </c>
      <c r="D1194" s="28">
        <f>D1187</f>
        <v>4</v>
      </c>
      <c r="E1194" s="14"/>
      <c r="F1194" s="14"/>
      <c r="G1194" s="14"/>
      <c r="H1194" s="14"/>
      <c r="I1194" s="14"/>
      <c r="J1194" s="14"/>
      <c r="K1194" s="14"/>
    </row>
    <row r="1195" spans="1:11" ht="13.5">
      <c r="A1195" s="7"/>
      <c r="B1195" s="17" t="s">
        <v>41</v>
      </c>
      <c r="C1195" s="13"/>
      <c r="D1195" s="20"/>
      <c r="E1195" s="14"/>
      <c r="F1195" s="14"/>
      <c r="G1195" s="14"/>
      <c r="H1195" s="14"/>
      <c r="I1195" s="14"/>
      <c r="J1195" s="14"/>
      <c r="K1195" s="14"/>
    </row>
    <row r="1196" spans="1:11" ht="13.5">
      <c r="A1196" s="7">
        <v>1</v>
      </c>
      <c r="B1196" s="21" t="s">
        <v>42</v>
      </c>
      <c r="C1196" s="22" t="s">
        <v>13</v>
      </c>
      <c r="D1196" s="22">
        <v>5</v>
      </c>
      <c r="E1196" s="14"/>
      <c r="F1196" s="14"/>
      <c r="G1196" s="14"/>
      <c r="H1196" s="14"/>
      <c r="I1196" s="14"/>
      <c r="J1196" s="14"/>
      <c r="K1196" s="14"/>
    </row>
    <row r="1197" spans="1:11" ht="13.5">
      <c r="A1197" s="7">
        <v>2</v>
      </c>
      <c r="B1197" s="15" t="s">
        <v>56</v>
      </c>
      <c r="C1197" s="22" t="s">
        <v>13</v>
      </c>
      <c r="D1197" s="22">
        <v>1</v>
      </c>
      <c r="E1197" s="14"/>
      <c r="F1197" s="14"/>
      <c r="G1197" s="14"/>
      <c r="H1197" s="14"/>
      <c r="I1197" s="14"/>
      <c r="J1197" s="14"/>
      <c r="K1197" s="14"/>
    </row>
    <row r="1198" spans="1:11" ht="13.5">
      <c r="A1198" s="218"/>
      <c r="B1198" s="218"/>
      <c r="C1198" s="218"/>
      <c r="D1198" s="218"/>
      <c r="E1198" s="14"/>
      <c r="F1198" s="14"/>
      <c r="G1198" s="14"/>
      <c r="H1198" s="14"/>
      <c r="I1198" s="14"/>
      <c r="J1198" s="14"/>
      <c r="K1198" s="14"/>
    </row>
    <row r="1199" spans="1:11" ht="13.5">
      <c r="A1199" s="249" t="s">
        <v>254</v>
      </c>
      <c r="B1199" s="249"/>
      <c r="C1199" s="249"/>
      <c r="D1199" s="249"/>
      <c r="E1199" s="14"/>
      <c r="F1199" s="14"/>
      <c r="G1199" s="14"/>
      <c r="H1199" s="14"/>
      <c r="I1199" s="14"/>
      <c r="J1199" s="14"/>
      <c r="K1199" s="14"/>
    </row>
    <row r="1200" spans="1:11" ht="13.5">
      <c r="A1200" s="226" t="s">
        <v>0</v>
      </c>
      <c r="B1200" s="226" t="s">
        <v>1</v>
      </c>
      <c r="C1200" s="226" t="s">
        <v>2</v>
      </c>
      <c r="D1200" s="226" t="s">
        <v>10</v>
      </c>
      <c r="E1200" s="14"/>
      <c r="F1200" s="14"/>
      <c r="G1200" s="14"/>
      <c r="H1200" s="14"/>
      <c r="I1200" s="14"/>
      <c r="J1200" s="14"/>
      <c r="K1200" s="14"/>
    </row>
    <row r="1201" spans="1:11" ht="13.5">
      <c r="A1201" s="227"/>
      <c r="B1201" s="227"/>
      <c r="C1201" s="227"/>
      <c r="D1201" s="227"/>
      <c r="E1201" s="14"/>
      <c r="F1201" s="14"/>
      <c r="G1201" s="14"/>
      <c r="H1201" s="14"/>
      <c r="I1201" s="14"/>
      <c r="J1201" s="14"/>
      <c r="K1201" s="14"/>
    </row>
    <row r="1202" spans="1:11" ht="13.5">
      <c r="A1202" s="33">
        <v>1</v>
      </c>
      <c r="B1202" s="34" t="s">
        <v>20</v>
      </c>
      <c r="C1202" s="33" t="s">
        <v>5</v>
      </c>
      <c r="D1202" s="33">
        <v>0.36</v>
      </c>
      <c r="E1202" s="14"/>
      <c r="F1202" s="14"/>
      <c r="G1202" s="14"/>
      <c r="H1202" s="14"/>
      <c r="I1202" s="14"/>
      <c r="J1202" s="14"/>
      <c r="K1202" s="14"/>
    </row>
    <row r="1203" spans="1:11" ht="13.5">
      <c r="A1203" s="33">
        <v>2</v>
      </c>
      <c r="B1203" s="34" t="s">
        <v>32</v>
      </c>
      <c r="C1203" s="33" t="s">
        <v>3</v>
      </c>
      <c r="D1203" s="33">
        <v>5</v>
      </c>
      <c r="E1203" s="14"/>
      <c r="F1203" s="14"/>
      <c r="G1203" s="14"/>
      <c r="H1203" s="14"/>
      <c r="I1203" s="14"/>
      <c r="J1203" s="14"/>
      <c r="K1203" s="14"/>
    </row>
    <row r="1204" spans="1:11" ht="13.5">
      <c r="A1204" s="33">
        <v>3</v>
      </c>
      <c r="B1204" s="35" t="s">
        <v>23</v>
      </c>
      <c r="C1204" s="33" t="s">
        <v>3</v>
      </c>
      <c r="D1204" s="33">
        <v>4</v>
      </c>
      <c r="E1204" s="14"/>
      <c r="F1204" s="14"/>
      <c r="G1204" s="14"/>
      <c r="H1204" s="14"/>
      <c r="I1204" s="14"/>
      <c r="J1204" s="14"/>
      <c r="K1204" s="14"/>
    </row>
    <row r="1205" spans="1:11" ht="13.5">
      <c r="A1205" s="33">
        <v>4</v>
      </c>
      <c r="B1205" s="34" t="s">
        <v>25</v>
      </c>
      <c r="C1205" s="33" t="s">
        <v>3</v>
      </c>
      <c r="D1205" s="33">
        <v>7</v>
      </c>
      <c r="E1205" s="14"/>
      <c r="F1205" s="14"/>
      <c r="G1205" s="14"/>
      <c r="H1205" s="14"/>
      <c r="I1205" s="14"/>
      <c r="J1205" s="14"/>
      <c r="K1205" s="14"/>
    </row>
    <row r="1206" spans="1:11" ht="13.5">
      <c r="A1206" s="33">
        <v>5</v>
      </c>
      <c r="B1206" s="36" t="s">
        <v>18</v>
      </c>
      <c r="C1206" s="28" t="s">
        <v>4</v>
      </c>
      <c r="D1206" s="28">
        <v>1.44</v>
      </c>
      <c r="E1206" s="14"/>
      <c r="F1206" s="14"/>
      <c r="G1206" s="14"/>
      <c r="H1206" s="14"/>
      <c r="I1206" s="14"/>
      <c r="J1206" s="14"/>
      <c r="K1206" s="14"/>
    </row>
    <row r="1207" spans="1:11" ht="13.5">
      <c r="A1207" s="33">
        <v>6</v>
      </c>
      <c r="B1207" s="36" t="s">
        <v>26</v>
      </c>
      <c r="C1207" s="28" t="s">
        <v>3</v>
      </c>
      <c r="D1207" s="28">
        <v>2</v>
      </c>
      <c r="E1207" s="14"/>
      <c r="F1207" s="14"/>
      <c r="G1207" s="14"/>
      <c r="H1207" s="14"/>
      <c r="I1207" s="14"/>
      <c r="J1207" s="14"/>
      <c r="K1207" s="14"/>
    </row>
    <row r="1208" spans="1:11" ht="13.5">
      <c r="A1208" s="33">
        <v>7</v>
      </c>
      <c r="B1208" s="36" t="s">
        <v>31</v>
      </c>
      <c r="C1208" s="28" t="s">
        <v>3</v>
      </c>
      <c r="D1208" s="28">
        <v>29</v>
      </c>
      <c r="E1208" s="14"/>
      <c r="F1208" s="14"/>
      <c r="G1208" s="14"/>
      <c r="H1208" s="14"/>
      <c r="I1208" s="14"/>
      <c r="J1208" s="14"/>
      <c r="K1208" s="14"/>
    </row>
    <row r="1209" spans="1:11" ht="13.5">
      <c r="A1209" s="28">
        <v>8</v>
      </c>
      <c r="B1209" s="36" t="s">
        <v>61</v>
      </c>
      <c r="C1209" s="28" t="s">
        <v>4</v>
      </c>
      <c r="D1209" s="28">
        <v>0.54</v>
      </c>
      <c r="E1209" s="14"/>
      <c r="F1209" s="14"/>
      <c r="G1209" s="14"/>
      <c r="H1209" s="14"/>
      <c r="I1209" s="14"/>
      <c r="J1209" s="14"/>
      <c r="K1209" s="14"/>
    </row>
    <row r="1210" spans="1:11" ht="13.5">
      <c r="A1210" s="247" t="s">
        <v>11</v>
      </c>
      <c r="B1210" s="248"/>
      <c r="C1210" s="248"/>
      <c r="D1210" s="248"/>
      <c r="E1210" s="14"/>
      <c r="F1210" s="14"/>
      <c r="G1210" s="14"/>
      <c r="H1210" s="14"/>
      <c r="I1210" s="14"/>
      <c r="J1210" s="14"/>
      <c r="K1210" s="14"/>
    </row>
    <row r="1211" spans="1:11" ht="13.5">
      <c r="A1211" s="28"/>
      <c r="B1211" s="38" t="s">
        <v>35</v>
      </c>
      <c r="C1211" s="37"/>
      <c r="D1211" s="37" t="s">
        <v>36</v>
      </c>
      <c r="E1211" s="14"/>
      <c r="F1211" s="14"/>
      <c r="G1211" s="14"/>
      <c r="H1211" s="14"/>
      <c r="I1211" s="14"/>
      <c r="J1211" s="14"/>
      <c r="K1211" s="14"/>
    </row>
    <row r="1212" spans="1:11" ht="13.5">
      <c r="A1212" s="28">
        <v>1</v>
      </c>
      <c r="B1212" s="39" t="s">
        <v>33</v>
      </c>
      <c r="C1212" s="28" t="s">
        <v>3</v>
      </c>
      <c r="D1212" s="28">
        <f>SUM(D1203+(D1204*2))</f>
        <v>13</v>
      </c>
      <c r="E1212" s="14"/>
      <c r="F1212" s="14"/>
      <c r="G1212" s="14"/>
      <c r="H1212" s="14"/>
      <c r="I1212" s="14"/>
      <c r="J1212" s="14"/>
      <c r="K1212" s="14"/>
    </row>
    <row r="1213" spans="1:11" ht="13.5">
      <c r="A1213" s="28"/>
      <c r="B1213" s="40" t="s">
        <v>37</v>
      </c>
      <c r="C1213" s="28"/>
      <c r="D1213" s="28" t="s">
        <v>36</v>
      </c>
      <c r="E1213" s="14"/>
      <c r="F1213" s="14"/>
      <c r="G1213" s="14"/>
      <c r="H1213" s="14"/>
      <c r="I1213" s="14"/>
      <c r="J1213" s="14"/>
      <c r="K1213" s="14"/>
    </row>
    <row r="1214" spans="1:11" ht="13.5">
      <c r="A1214" s="28">
        <v>1</v>
      </c>
      <c r="B1214" s="39" t="s">
        <v>34</v>
      </c>
      <c r="C1214" s="28" t="s">
        <v>3</v>
      </c>
      <c r="D1214" s="28">
        <f>D1212</f>
        <v>13</v>
      </c>
      <c r="E1214" s="14"/>
      <c r="F1214" s="14"/>
      <c r="G1214" s="14"/>
      <c r="H1214" s="14"/>
      <c r="I1214" s="14"/>
      <c r="J1214" s="14"/>
      <c r="K1214" s="14"/>
    </row>
    <row r="1215" spans="1:11" ht="13.5">
      <c r="A1215" s="28"/>
      <c r="B1215" s="40" t="s">
        <v>45</v>
      </c>
      <c r="C1215" s="28"/>
      <c r="D1215" s="28" t="s">
        <v>36</v>
      </c>
      <c r="E1215" s="14"/>
      <c r="F1215" s="14"/>
      <c r="G1215" s="14"/>
      <c r="H1215" s="14"/>
      <c r="I1215" s="14"/>
      <c r="J1215" s="14"/>
      <c r="K1215" s="14"/>
    </row>
    <row r="1216" spans="1:11" ht="13.5">
      <c r="A1216" s="28">
        <v>1</v>
      </c>
      <c r="B1216" s="36" t="s">
        <v>12</v>
      </c>
      <c r="C1216" s="28" t="s">
        <v>14</v>
      </c>
      <c r="D1216" s="28">
        <v>360</v>
      </c>
      <c r="E1216" s="14"/>
      <c r="F1216" s="14"/>
      <c r="G1216" s="14"/>
      <c r="H1216" s="14"/>
      <c r="I1216" s="14"/>
      <c r="J1216" s="14"/>
      <c r="K1216" s="14"/>
    </row>
    <row r="1217" spans="1:11" ht="13.5">
      <c r="A1217" s="28">
        <v>2</v>
      </c>
      <c r="B1217" s="36" t="s">
        <v>16</v>
      </c>
      <c r="C1217" s="28" t="s">
        <v>14</v>
      </c>
      <c r="D1217" s="28">
        <f>D1205*25</f>
        <v>175</v>
      </c>
      <c r="E1217" s="14"/>
      <c r="F1217" s="14"/>
      <c r="G1217" s="14"/>
      <c r="H1217" s="14"/>
      <c r="I1217" s="14"/>
      <c r="J1217" s="14"/>
      <c r="K1217" s="14"/>
    </row>
    <row r="1218" spans="1:11" ht="13.5">
      <c r="A1218" s="28"/>
      <c r="B1218" s="40" t="s">
        <v>38</v>
      </c>
      <c r="C1218" s="28"/>
      <c r="D1218" s="28" t="s">
        <v>36</v>
      </c>
      <c r="E1218" s="14"/>
      <c r="F1218" s="14"/>
      <c r="G1218" s="14"/>
      <c r="H1218" s="14"/>
      <c r="I1218" s="14"/>
      <c r="J1218" s="14"/>
      <c r="K1218" s="14"/>
    </row>
    <row r="1219" spans="1:11" ht="13.5">
      <c r="A1219" s="28">
        <v>1</v>
      </c>
      <c r="B1219" s="36" t="s">
        <v>21</v>
      </c>
      <c r="C1219" s="28" t="s">
        <v>3</v>
      </c>
      <c r="D1219" s="28">
        <v>3</v>
      </c>
      <c r="E1219" s="14"/>
      <c r="F1219" s="14"/>
      <c r="G1219" s="14"/>
      <c r="H1219" s="14"/>
      <c r="I1219" s="14"/>
      <c r="J1219" s="14"/>
      <c r="K1219" s="14"/>
    </row>
    <row r="1220" spans="1:11" ht="13.5">
      <c r="A1220" s="28">
        <v>2</v>
      </c>
      <c r="B1220" s="36" t="s">
        <v>22</v>
      </c>
      <c r="C1220" s="28" t="s">
        <v>3</v>
      </c>
      <c r="D1220" s="28">
        <v>4</v>
      </c>
      <c r="E1220" s="14"/>
      <c r="F1220" s="14"/>
      <c r="G1220" s="14"/>
      <c r="H1220" s="14"/>
      <c r="I1220" s="14"/>
      <c r="J1220" s="14"/>
      <c r="K1220" s="14"/>
    </row>
    <row r="1221" spans="1:11" ht="13.5">
      <c r="A1221" s="28">
        <v>3</v>
      </c>
      <c r="B1221" s="36" t="s">
        <v>53</v>
      </c>
      <c r="C1221" s="28" t="s">
        <v>3</v>
      </c>
      <c r="D1221" s="28">
        <v>14</v>
      </c>
      <c r="E1221" s="14"/>
      <c r="F1221" s="14"/>
      <c r="G1221" s="14"/>
      <c r="H1221" s="14"/>
      <c r="I1221" s="14"/>
      <c r="J1221" s="14"/>
      <c r="K1221" s="14"/>
    </row>
    <row r="1222" spans="1:11" ht="13.5">
      <c r="A1222" s="7">
        <v>4</v>
      </c>
      <c r="B1222" s="6" t="s">
        <v>54</v>
      </c>
      <c r="C1222" s="7" t="s">
        <v>3</v>
      </c>
      <c r="D1222" s="7">
        <v>28</v>
      </c>
      <c r="E1222" s="14"/>
      <c r="F1222" s="14"/>
      <c r="G1222" s="14"/>
      <c r="H1222" s="14"/>
      <c r="I1222" s="14"/>
      <c r="J1222" s="14"/>
      <c r="K1222" s="14"/>
    </row>
    <row r="1223" spans="1:11" ht="13.5">
      <c r="A1223" s="7">
        <v>5</v>
      </c>
      <c r="B1223" s="6" t="s">
        <v>55</v>
      </c>
      <c r="C1223" s="7" t="s">
        <v>3</v>
      </c>
      <c r="D1223" s="7">
        <v>8</v>
      </c>
      <c r="E1223" s="14"/>
      <c r="F1223" s="14"/>
      <c r="G1223" s="14"/>
      <c r="H1223" s="14"/>
      <c r="I1223" s="14"/>
      <c r="J1223" s="14"/>
      <c r="K1223" s="14"/>
    </row>
    <row r="1224" spans="1:11" ht="13.5">
      <c r="A1224" s="7">
        <v>6</v>
      </c>
      <c r="B1224" s="15" t="s">
        <v>28</v>
      </c>
      <c r="C1224" s="7" t="s">
        <v>3</v>
      </c>
      <c r="D1224" s="7">
        <f>D1207</f>
        <v>2</v>
      </c>
      <c r="E1224" s="14"/>
      <c r="F1224" s="14"/>
      <c r="G1224" s="14"/>
      <c r="H1224" s="14"/>
      <c r="I1224" s="14"/>
      <c r="J1224" s="14"/>
      <c r="K1224" s="14"/>
    </row>
    <row r="1225" spans="1:11" ht="13.5">
      <c r="A1225" s="7">
        <v>7</v>
      </c>
      <c r="B1225" s="6" t="s">
        <v>24</v>
      </c>
      <c r="C1225" s="7" t="s">
        <v>3</v>
      </c>
      <c r="D1225" s="7">
        <v>6</v>
      </c>
      <c r="E1225" s="14"/>
      <c r="F1225" s="14"/>
      <c r="G1225" s="14"/>
      <c r="H1225" s="14"/>
      <c r="I1225" s="14"/>
      <c r="J1225" s="14"/>
      <c r="K1225" s="14"/>
    </row>
    <row r="1226" spans="1:11" ht="13.5">
      <c r="A1226" s="7">
        <v>8</v>
      </c>
      <c r="B1226" s="6" t="s">
        <v>39</v>
      </c>
      <c r="C1226" s="7" t="s">
        <v>3</v>
      </c>
      <c r="D1226" s="7">
        <v>8</v>
      </c>
      <c r="E1226" s="14"/>
      <c r="F1226" s="14"/>
      <c r="G1226" s="14"/>
      <c r="H1226" s="14"/>
      <c r="I1226" s="14"/>
      <c r="J1226" s="14"/>
      <c r="K1226" s="14"/>
    </row>
    <row r="1227" spans="1:11" ht="13.5">
      <c r="A1227" s="7">
        <v>9</v>
      </c>
      <c r="B1227" s="6" t="s">
        <v>29</v>
      </c>
      <c r="C1227" s="7" t="s">
        <v>3</v>
      </c>
      <c r="D1227" s="7">
        <v>8</v>
      </c>
      <c r="E1227" s="14"/>
      <c r="F1227" s="14"/>
      <c r="G1227" s="14"/>
      <c r="H1227" s="14"/>
      <c r="I1227" s="14"/>
      <c r="J1227" s="14"/>
      <c r="K1227" s="14"/>
    </row>
    <row r="1228" spans="1:11" ht="13.5">
      <c r="A1228" s="7">
        <v>10</v>
      </c>
      <c r="B1228" s="6" t="s">
        <v>48</v>
      </c>
      <c r="C1228" s="7" t="s">
        <v>14</v>
      </c>
      <c r="D1228" s="7">
        <f>(D1203+D1204)*2</f>
        <v>18</v>
      </c>
      <c r="E1228" s="14"/>
      <c r="F1228" s="14"/>
      <c r="G1228" s="14"/>
      <c r="H1228" s="14"/>
      <c r="I1228" s="14"/>
      <c r="J1228" s="14"/>
      <c r="K1228" s="14"/>
    </row>
    <row r="1229" spans="1:11" ht="13.5">
      <c r="A1229" s="7">
        <v>11</v>
      </c>
      <c r="B1229" s="6" t="s">
        <v>43</v>
      </c>
      <c r="C1229" s="7" t="s">
        <v>3</v>
      </c>
      <c r="D1229" s="7">
        <f>D1228</f>
        <v>18</v>
      </c>
      <c r="E1229" s="14"/>
      <c r="F1229" s="14"/>
      <c r="G1229" s="14"/>
      <c r="H1229" s="14"/>
      <c r="I1229" s="14"/>
      <c r="J1229" s="14"/>
      <c r="K1229" s="14"/>
    </row>
    <row r="1230" spans="1:11" ht="13.5">
      <c r="A1230" s="7">
        <v>12</v>
      </c>
      <c r="B1230" s="6" t="s">
        <v>44</v>
      </c>
      <c r="C1230" s="7" t="s">
        <v>3</v>
      </c>
      <c r="D1230" s="7">
        <v>30</v>
      </c>
      <c r="E1230" s="14"/>
      <c r="F1230" s="14"/>
      <c r="G1230" s="14"/>
      <c r="H1230" s="14"/>
      <c r="I1230" s="14"/>
      <c r="J1230" s="14"/>
      <c r="K1230" s="14"/>
    </row>
    <row r="1231" spans="1:11" ht="13.5">
      <c r="A1231" s="7"/>
      <c r="B1231" s="17" t="s">
        <v>46</v>
      </c>
      <c r="C1231" s="7"/>
      <c r="D1231" s="7" t="s">
        <v>36</v>
      </c>
      <c r="E1231" s="14"/>
      <c r="F1231" s="14"/>
      <c r="G1231" s="14"/>
      <c r="H1231" s="14"/>
      <c r="I1231" s="14"/>
      <c r="J1231" s="14"/>
      <c r="K1231" s="14"/>
    </row>
    <row r="1232" spans="1:11" ht="13.5">
      <c r="A1232" s="7">
        <v>1</v>
      </c>
      <c r="B1232" s="15" t="s">
        <v>27</v>
      </c>
      <c r="C1232" s="7" t="s">
        <v>14</v>
      </c>
      <c r="D1232" s="7">
        <f>8*D1207</f>
        <v>16</v>
      </c>
      <c r="E1232" s="14"/>
      <c r="F1232" s="14"/>
      <c r="G1232" s="14"/>
      <c r="H1232" s="14"/>
      <c r="I1232" s="14"/>
      <c r="J1232" s="14"/>
      <c r="K1232" s="14"/>
    </row>
    <row r="1233" spans="1:11" ht="13.5">
      <c r="A1233" s="7">
        <v>2</v>
      </c>
      <c r="B1233" s="15" t="s">
        <v>96</v>
      </c>
      <c r="C1233" s="7" t="s">
        <v>13</v>
      </c>
      <c r="D1233" s="7">
        <f>8*D1214</f>
        <v>104</v>
      </c>
      <c r="E1233" s="14"/>
      <c r="F1233" s="14"/>
      <c r="G1233" s="14"/>
      <c r="H1233" s="14"/>
      <c r="I1233" s="14"/>
      <c r="J1233" s="14"/>
      <c r="K1233" s="14"/>
    </row>
    <row r="1234" spans="1:11" ht="13.5">
      <c r="A1234" s="7">
        <v>3</v>
      </c>
      <c r="B1234" s="6" t="s">
        <v>40</v>
      </c>
      <c r="C1234" s="28" t="s">
        <v>3</v>
      </c>
      <c r="D1234" s="28">
        <f>D1227</f>
        <v>8</v>
      </c>
      <c r="E1234" s="14"/>
      <c r="F1234" s="14"/>
      <c r="G1234" s="14"/>
      <c r="H1234" s="14"/>
      <c r="I1234" s="14"/>
      <c r="J1234" s="14"/>
      <c r="K1234" s="14"/>
    </row>
    <row r="1235" spans="1:11" ht="13.5">
      <c r="A1235" s="7"/>
      <c r="B1235" s="17" t="s">
        <v>41</v>
      </c>
      <c r="C1235" s="13"/>
      <c r="D1235" s="20"/>
      <c r="E1235" s="14"/>
      <c r="F1235" s="14"/>
      <c r="G1235" s="14"/>
      <c r="H1235" s="14"/>
      <c r="I1235" s="14"/>
      <c r="J1235" s="14"/>
      <c r="K1235" s="14"/>
    </row>
    <row r="1236" spans="1:11" ht="13.5">
      <c r="A1236" s="7">
        <v>1</v>
      </c>
      <c r="B1236" s="21" t="s">
        <v>42</v>
      </c>
      <c r="C1236" s="22" t="s">
        <v>13</v>
      </c>
      <c r="D1236" s="22">
        <v>5</v>
      </c>
      <c r="E1236" s="14"/>
      <c r="F1236" s="14"/>
      <c r="G1236" s="14"/>
      <c r="H1236" s="14"/>
      <c r="I1236" s="14"/>
      <c r="J1236" s="14"/>
      <c r="K1236" s="14"/>
    </row>
    <row r="1237" spans="1:11" ht="13.5">
      <c r="A1237" s="7">
        <v>2</v>
      </c>
      <c r="B1237" s="15" t="s">
        <v>56</v>
      </c>
      <c r="C1237" s="22" t="s">
        <v>13</v>
      </c>
      <c r="D1237" s="22">
        <v>1</v>
      </c>
      <c r="E1237" s="14"/>
      <c r="F1237" s="14"/>
      <c r="G1237" s="14"/>
      <c r="H1237" s="14"/>
      <c r="I1237" s="14"/>
      <c r="J1237" s="14"/>
      <c r="K1237" s="14"/>
    </row>
    <row r="1238" spans="1:11" ht="13.5">
      <c r="A1238" s="218"/>
      <c r="B1238" s="218"/>
      <c r="C1238" s="218"/>
      <c r="D1238" s="218"/>
      <c r="E1238" s="14"/>
      <c r="F1238" s="14"/>
      <c r="G1238" s="14"/>
      <c r="H1238" s="14"/>
      <c r="I1238" s="14"/>
      <c r="J1238" s="14"/>
      <c r="K1238" s="14"/>
    </row>
    <row r="1239" spans="1:11" ht="13.5">
      <c r="A1239" s="249" t="s">
        <v>255</v>
      </c>
      <c r="B1239" s="249"/>
      <c r="C1239" s="249"/>
      <c r="D1239" s="249"/>
      <c r="E1239" s="14"/>
      <c r="F1239" s="14"/>
      <c r="G1239" s="14"/>
      <c r="H1239" s="14"/>
      <c r="I1239" s="14"/>
      <c r="J1239" s="14"/>
      <c r="K1239" s="14"/>
    </row>
    <row r="1240" spans="1:11" ht="13.5">
      <c r="A1240" s="226" t="s">
        <v>0</v>
      </c>
      <c r="B1240" s="226" t="s">
        <v>1</v>
      </c>
      <c r="C1240" s="226" t="s">
        <v>2</v>
      </c>
      <c r="D1240" s="226" t="s">
        <v>10</v>
      </c>
      <c r="E1240" s="14"/>
      <c r="F1240" s="14"/>
      <c r="G1240" s="14"/>
      <c r="H1240" s="14"/>
      <c r="I1240" s="14"/>
      <c r="J1240" s="14"/>
      <c r="K1240" s="14"/>
    </row>
    <row r="1241" spans="1:11" ht="13.5">
      <c r="A1241" s="227"/>
      <c r="B1241" s="227"/>
      <c r="C1241" s="227"/>
      <c r="D1241" s="227"/>
      <c r="E1241" s="14"/>
      <c r="F1241" s="14"/>
      <c r="G1241" s="14"/>
      <c r="H1241" s="14"/>
      <c r="I1241" s="14"/>
      <c r="J1241" s="14"/>
      <c r="K1241" s="14"/>
    </row>
    <row r="1242" spans="1:11" ht="13.5">
      <c r="A1242" s="33">
        <v>1</v>
      </c>
      <c r="B1242" s="34" t="s">
        <v>20</v>
      </c>
      <c r="C1242" s="33" t="s">
        <v>5</v>
      </c>
      <c r="D1242" s="33">
        <v>0.225</v>
      </c>
      <c r="E1242" s="14"/>
      <c r="F1242" s="14"/>
      <c r="G1242" s="14"/>
      <c r="H1242" s="14"/>
      <c r="I1242" s="14"/>
      <c r="J1242" s="14"/>
      <c r="K1242" s="14"/>
    </row>
    <row r="1243" spans="1:11" ht="13.5">
      <c r="A1243" s="33">
        <v>2</v>
      </c>
      <c r="B1243" s="34" t="s">
        <v>25</v>
      </c>
      <c r="C1243" s="33" t="s">
        <v>3</v>
      </c>
      <c r="D1243" s="33">
        <v>2</v>
      </c>
      <c r="E1243" s="14"/>
      <c r="F1243" s="14"/>
      <c r="G1243" s="14"/>
      <c r="H1243" s="14"/>
      <c r="I1243" s="14"/>
      <c r="J1243" s="14"/>
      <c r="K1243" s="14"/>
    </row>
    <row r="1244" spans="1:11" ht="13.5">
      <c r="A1244" s="33">
        <v>3</v>
      </c>
      <c r="B1244" s="36" t="s">
        <v>18</v>
      </c>
      <c r="C1244" s="28" t="s">
        <v>4</v>
      </c>
      <c r="D1244" s="28">
        <v>0.9</v>
      </c>
      <c r="E1244" s="14"/>
      <c r="F1244" s="14"/>
      <c r="G1244" s="14"/>
      <c r="H1244" s="14"/>
      <c r="I1244" s="14"/>
      <c r="J1244" s="14"/>
      <c r="K1244" s="14"/>
    </row>
    <row r="1245" spans="1:11" ht="13.5">
      <c r="A1245" s="33">
        <v>4</v>
      </c>
      <c r="B1245" s="36" t="s">
        <v>31</v>
      </c>
      <c r="C1245" s="28" t="s">
        <v>3</v>
      </c>
      <c r="D1245" s="28">
        <v>13</v>
      </c>
      <c r="E1245" s="14"/>
      <c r="F1245" s="14"/>
      <c r="G1245" s="14"/>
      <c r="H1245" s="14"/>
      <c r="I1245" s="14"/>
      <c r="J1245" s="14"/>
      <c r="K1245" s="14"/>
    </row>
    <row r="1246" spans="1:11" ht="13.5">
      <c r="A1246" s="28">
        <v>5</v>
      </c>
      <c r="B1246" s="36" t="s">
        <v>61</v>
      </c>
      <c r="C1246" s="28" t="s">
        <v>4</v>
      </c>
      <c r="D1246" s="28">
        <v>0.18</v>
      </c>
      <c r="E1246" s="14"/>
      <c r="F1246" s="14"/>
      <c r="G1246" s="14"/>
      <c r="H1246" s="14"/>
      <c r="I1246" s="14"/>
      <c r="J1246" s="14"/>
      <c r="K1246" s="14"/>
    </row>
    <row r="1247" spans="1:11" ht="13.5">
      <c r="A1247" s="247" t="s">
        <v>11</v>
      </c>
      <c r="B1247" s="248"/>
      <c r="C1247" s="248"/>
      <c r="D1247" s="248"/>
      <c r="E1247" s="14"/>
      <c r="F1247" s="14"/>
      <c r="G1247" s="14"/>
      <c r="H1247" s="14"/>
      <c r="I1247" s="14"/>
      <c r="J1247" s="14"/>
      <c r="K1247" s="14"/>
    </row>
    <row r="1248" spans="1:11" ht="13.5">
      <c r="A1248" s="28"/>
      <c r="B1248" s="40" t="s">
        <v>45</v>
      </c>
      <c r="C1248" s="28"/>
      <c r="D1248" s="28" t="s">
        <v>36</v>
      </c>
      <c r="E1248" s="14"/>
      <c r="F1248" s="14"/>
      <c r="G1248" s="14"/>
      <c r="H1248" s="14"/>
      <c r="I1248" s="14"/>
      <c r="J1248" s="14"/>
      <c r="K1248" s="14"/>
    </row>
    <row r="1249" spans="1:11" ht="13.5">
      <c r="A1249" s="28">
        <v>1</v>
      </c>
      <c r="B1249" s="36" t="s">
        <v>12</v>
      </c>
      <c r="C1249" s="28" t="s">
        <v>14</v>
      </c>
      <c r="D1249" s="28">
        <v>225</v>
      </c>
      <c r="E1249" s="14"/>
      <c r="F1249" s="14"/>
      <c r="G1249" s="14"/>
      <c r="H1249" s="14"/>
      <c r="I1249" s="14"/>
      <c r="J1249" s="14"/>
      <c r="K1249" s="14"/>
    </row>
    <row r="1250" spans="1:11" ht="13.5">
      <c r="A1250" s="28">
        <v>2</v>
      </c>
      <c r="B1250" s="36" t="s">
        <v>16</v>
      </c>
      <c r="C1250" s="28" t="s">
        <v>14</v>
      </c>
      <c r="D1250" s="28">
        <f>D1243*25</f>
        <v>50</v>
      </c>
      <c r="E1250" s="14"/>
      <c r="F1250" s="14"/>
      <c r="G1250" s="14"/>
      <c r="H1250" s="14"/>
      <c r="I1250" s="14"/>
      <c r="J1250" s="14"/>
      <c r="K1250" s="14"/>
    </row>
    <row r="1251" spans="1:11" ht="13.5">
      <c r="A1251" s="28"/>
      <c r="B1251" s="40" t="s">
        <v>38</v>
      </c>
      <c r="C1251" s="28"/>
      <c r="D1251" s="28" t="s">
        <v>36</v>
      </c>
      <c r="E1251" s="14"/>
      <c r="F1251" s="14"/>
      <c r="G1251" s="14"/>
      <c r="H1251" s="14"/>
      <c r="I1251" s="14"/>
      <c r="J1251" s="14"/>
      <c r="K1251" s="14"/>
    </row>
    <row r="1252" spans="1:11" ht="13.5">
      <c r="A1252" s="28">
        <v>1</v>
      </c>
      <c r="B1252" s="36" t="s">
        <v>21</v>
      </c>
      <c r="C1252" s="28" t="s">
        <v>3</v>
      </c>
      <c r="D1252" s="28">
        <v>2</v>
      </c>
      <c r="E1252" s="14"/>
      <c r="F1252" s="14"/>
      <c r="G1252" s="14"/>
      <c r="H1252" s="14"/>
      <c r="I1252" s="14"/>
      <c r="J1252" s="14"/>
      <c r="K1252" s="14"/>
    </row>
    <row r="1253" spans="1:11" ht="13.5">
      <c r="A1253" s="28">
        <v>2</v>
      </c>
      <c r="B1253" s="36" t="s">
        <v>22</v>
      </c>
      <c r="C1253" s="28" t="s">
        <v>3</v>
      </c>
      <c r="D1253" s="28">
        <v>2</v>
      </c>
      <c r="E1253" s="14"/>
      <c r="F1253" s="14"/>
      <c r="G1253" s="14"/>
      <c r="H1253" s="14"/>
      <c r="I1253" s="14"/>
      <c r="J1253" s="14"/>
      <c r="K1253" s="14"/>
    </row>
    <row r="1254" spans="1:11" ht="13.5">
      <c r="A1254" s="28">
        <v>3</v>
      </c>
      <c r="B1254" s="36" t="s">
        <v>53</v>
      </c>
      <c r="C1254" s="28" t="s">
        <v>3</v>
      </c>
      <c r="D1254" s="28">
        <v>4</v>
      </c>
      <c r="E1254" s="14"/>
      <c r="F1254" s="14"/>
      <c r="G1254" s="14"/>
      <c r="H1254" s="14"/>
      <c r="I1254" s="14"/>
      <c r="J1254" s="14"/>
      <c r="K1254" s="14"/>
    </row>
    <row r="1255" spans="1:11" ht="13.5">
      <c r="A1255" s="28">
        <v>4</v>
      </c>
      <c r="B1255" s="36" t="s">
        <v>54</v>
      </c>
      <c r="C1255" s="28" t="s">
        <v>3</v>
      </c>
      <c r="D1255" s="28">
        <v>8</v>
      </c>
      <c r="E1255" s="14"/>
      <c r="F1255" s="14"/>
      <c r="G1255" s="14"/>
      <c r="H1255" s="14"/>
      <c r="I1255" s="14"/>
      <c r="J1255" s="14"/>
      <c r="K1255" s="14"/>
    </row>
    <row r="1256" spans="1:11" ht="13.5">
      <c r="A1256" s="7">
        <v>5</v>
      </c>
      <c r="B1256" s="6" t="s">
        <v>55</v>
      </c>
      <c r="C1256" s="7" t="s">
        <v>3</v>
      </c>
      <c r="D1256" s="7">
        <v>8</v>
      </c>
      <c r="E1256" s="14"/>
      <c r="F1256" s="14"/>
      <c r="G1256" s="14"/>
      <c r="H1256" s="14"/>
      <c r="I1256" s="14"/>
      <c r="J1256" s="14"/>
      <c r="K1256" s="14"/>
    </row>
    <row r="1257" spans="1:11" ht="13.5">
      <c r="A1257" s="7">
        <v>6</v>
      </c>
      <c r="B1257" s="15" t="s">
        <v>28</v>
      </c>
      <c r="C1257" s="7" t="s">
        <v>3</v>
      </c>
      <c r="D1257" s="7">
        <v>1</v>
      </c>
      <c r="E1257" s="14"/>
      <c r="F1257" s="14"/>
      <c r="G1257" s="14"/>
      <c r="H1257" s="14"/>
      <c r="I1257" s="14"/>
      <c r="J1257" s="14"/>
      <c r="K1257" s="14"/>
    </row>
    <row r="1258" spans="1:11" ht="13.5">
      <c r="A1258" s="7">
        <v>7</v>
      </c>
      <c r="B1258" s="6" t="s">
        <v>24</v>
      </c>
      <c r="C1258" s="7" t="s">
        <v>3</v>
      </c>
      <c r="D1258" s="7">
        <v>4</v>
      </c>
      <c r="E1258" s="14"/>
      <c r="F1258" s="14"/>
      <c r="G1258" s="14"/>
      <c r="H1258" s="14"/>
      <c r="I1258" s="14"/>
      <c r="J1258" s="14"/>
      <c r="K1258" s="14"/>
    </row>
    <row r="1259" spans="1:11" ht="13.5">
      <c r="A1259" s="7">
        <v>8</v>
      </c>
      <c r="B1259" s="6" t="s">
        <v>39</v>
      </c>
      <c r="C1259" s="7" t="s">
        <v>3</v>
      </c>
      <c r="D1259" s="7">
        <v>4</v>
      </c>
      <c r="E1259" s="14"/>
      <c r="F1259" s="14"/>
      <c r="G1259" s="14"/>
      <c r="H1259" s="14"/>
      <c r="I1259" s="14"/>
      <c r="J1259" s="14"/>
      <c r="K1259" s="14"/>
    </row>
    <row r="1260" spans="1:11" ht="13.5">
      <c r="A1260" s="7">
        <v>9</v>
      </c>
      <c r="B1260" s="6" t="s">
        <v>29</v>
      </c>
      <c r="C1260" s="7" t="s">
        <v>3</v>
      </c>
      <c r="D1260" s="7">
        <v>4</v>
      </c>
      <c r="E1260" s="14"/>
      <c r="F1260" s="14"/>
      <c r="G1260" s="14"/>
      <c r="H1260" s="14"/>
      <c r="I1260" s="14"/>
      <c r="J1260" s="14"/>
      <c r="K1260" s="14"/>
    </row>
    <row r="1261" spans="1:11" ht="13.5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</row>
    <row r="1262" spans="1:11" ht="16.5">
      <c r="A1262" s="229" t="s">
        <v>249</v>
      </c>
      <c r="B1262" s="229"/>
      <c r="C1262" s="229"/>
      <c r="D1262" s="229"/>
      <c r="E1262" s="14"/>
      <c r="F1262" s="14"/>
      <c r="G1262" s="14"/>
      <c r="H1262" s="14"/>
      <c r="I1262" s="14"/>
      <c r="J1262" s="14"/>
      <c r="K1262" s="14"/>
    </row>
    <row r="1263" spans="1:11" ht="13.5">
      <c r="A1263" s="235" t="s">
        <v>104</v>
      </c>
      <c r="B1263" s="235"/>
      <c r="C1263" s="235"/>
      <c r="D1263" s="235"/>
      <c r="E1263" s="14"/>
      <c r="F1263" s="14"/>
      <c r="G1263" s="14"/>
      <c r="H1263" s="14"/>
      <c r="I1263" s="14"/>
      <c r="J1263" s="14"/>
      <c r="K1263" s="14"/>
    </row>
    <row r="1264" spans="1:11" ht="14.25" customHeight="1">
      <c r="A1264" s="230" t="s">
        <v>0</v>
      </c>
      <c r="B1264" s="230" t="s">
        <v>1</v>
      </c>
      <c r="C1264" s="230" t="s">
        <v>2</v>
      </c>
      <c r="D1264" s="230" t="s">
        <v>10</v>
      </c>
      <c r="E1264" s="14"/>
      <c r="F1264" s="14"/>
      <c r="G1264" s="14"/>
      <c r="H1264" s="14"/>
      <c r="I1264" s="14"/>
      <c r="J1264" s="14"/>
      <c r="K1264" s="14"/>
    </row>
    <row r="1265" spans="1:4" ht="12.75" customHeight="1">
      <c r="A1265" s="231"/>
      <c r="B1265" s="231"/>
      <c r="C1265" s="231"/>
      <c r="D1265" s="231"/>
    </row>
    <row r="1266" spans="1:4" ht="13.5">
      <c r="A1266" s="4">
        <v>1</v>
      </c>
      <c r="B1266" s="5" t="s">
        <v>20</v>
      </c>
      <c r="C1266" s="4" t="s">
        <v>5</v>
      </c>
      <c r="D1266" s="4">
        <v>0.27</v>
      </c>
    </row>
    <row r="1267" spans="1:4" ht="13.5">
      <c r="A1267" s="4">
        <v>2</v>
      </c>
      <c r="B1267" s="5" t="s">
        <v>32</v>
      </c>
      <c r="C1267" s="4" t="s">
        <v>3</v>
      </c>
      <c r="D1267" s="4">
        <v>2</v>
      </c>
    </row>
    <row r="1268" spans="1:4" ht="13.5">
      <c r="A1268" s="4">
        <v>3</v>
      </c>
      <c r="B1268" s="24" t="s">
        <v>23</v>
      </c>
      <c r="C1268" s="4" t="s">
        <v>3</v>
      </c>
      <c r="D1268" s="4">
        <v>3</v>
      </c>
    </row>
    <row r="1269" spans="1:4" ht="13.5">
      <c r="A1269" s="4">
        <v>4</v>
      </c>
      <c r="B1269" s="5" t="s">
        <v>25</v>
      </c>
      <c r="C1269" s="4" t="s">
        <v>3</v>
      </c>
      <c r="D1269" s="4">
        <v>5</v>
      </c>
    </row>
    <row r="1270" spans="1:4" ht="13.5">
      <c r="A1270" s="4">
        <v>5</v>
      </c>
      <c r="B1270" s="6" t="s">
        <v>17</v>
      </c>
      <c r="C1270" s="7" t="s">
        <v>4</v>
      </c>
      <c r="D1270" s="7">
        <v>1.08</v>
      </c>
    </row>
    <row r="1271" spans="1:4" ht="13.5">
      <c r="A1271" s="4">
        <v>6</v>
      </c>
      <c r="B1271" s="6" t="s">
        <v>26</v>
      </c>
      <c r="C1271" s="7" t="s">
        <v>3</v>
      </c>
      <c r="D1271" s="7">
        <v>3</v>
      </c>
    </row>
    <row r="1272" spans="1:11" ht="13.5">
      <c r="A1272" s="4">
        <v>7</v>
      </c>
      <c r="B1272" s="6" t="s">
        <v>31</v>
      </c>
      <c r="C1272" s="7" t="s">
        <v>3</v>
      </c>
      <c r="D1272" s="7">
        <v>24</v>
      </c>
      <c r="K1272" s="96"/>
    </row>
    <row r="1273" spans="1:4" ht="13.5">
      <c r="A1273" s="4">
        <v>8</v>
      </c>
      <c r="B1273" s="6" t="s">
        <v>51</v>
      </c>
      <c r="C1273" s="7" t="s">
        <v>4</v>
      </c>
      <c r="D1273" s="7">
        <v>0.135</v>
      </c>
    </row>
    <row r="1274" spans="1:4" ht="13.5">
      <c r="A1274" s="232" t="s">
        <v>11</v>
      </c>
      <c r="B1274" s="233"/>
      <c r="C1274" s="233"/>
      <c r="D1274" s="233"/>
    </row>
    <row r="1275" spans="1:4" ht="13.5">
      <c r="A1275" s="45"/>
      <c r="B1275" s="47" t="s">
        <v>35</v>
      </c>
      <c r="C1275" s="46"/>
      <c r="D1275" s="46" t="s">
        <v>36</v>
      </c>
    </row>
    <row r="1276" spans="1:4" ht="13.5">
      <c r="A1276" s="45">
        <v>1</v>
      </c>
      <c r="B1276" s="48" t="s">
        <v>33</v>
      </c>
      <c r="C1276" s="45" t="s">
        <v>3</v>
      </c>
      <c r="D1276" s="45">
        <f>SUM(D1267+(D1268*2))</f>
        <v>8</v>
      </c>
    </row>
    <row r="1277" spans="1:4" ht="13.5">
      <c r="A1277" s="45"/>
      <c r="B1277" s="49" t="s">
        <v>37</v>
      </c>
      <c r="C1277" s="45"/>
      <c r="D1277" s="45" t="s">
        <v>36</v>
      </c>
    </row>
    <row r="1278" spans="1:4" ht="13.5">
      <c r="A1278" s="45">
        <v>1</v>
      </c>
      <c r="B1278" s="48" t="s">
        <v>34</v>
      </c>
      <c r="C1278" s="45" t="s">
        <v>3</v>
      </c>
      <c r="D1278" s="45">
        <f>D1276</f>
        <v>8</v>
      </c>
    </row>
    <row r="1279" spans="1:4" ht="13.5">
      <c r="A1279" s="45"/>
      <c r="B1279" s="49" t="s">
        <v>45</v>
      </c>
      <c r="C1279" s="45"/>
      <c r="D1279" s="45" t="s">
        <v>36</v>
      </c>
    </row>
    <row r="1280" spans="1:4" ht="13.5">
      <c r="A1280" s="45">
        <v>1</v>
      </c>
      <c r="B1280" s="44" t="s">
        <v>12</v>
      </c>
      <c r="C1280" s="45" t="s">
        <v>14</v>
      </c>
      <c r="D1280" s="45">
        <v>270</v>
      </c>
    </row>
    <row r="1281" spans="1:4" ht="13.5">
      <c r="A1281" s="45">
        <v>2</v>
      </c>
      <c r="B1281" s="44" t="s">
        <v>16</v>
      </c>
      <c r="C1281" s="45" t="s">
        <v>14</v>
      </c>
      <c r="D1281" s="45">
        <f>D1269*25</f>
        <v>125</v>
      </c>
    </row>
    <row r="1282" spans="1:4" ht="13.5">
      <c r="A1282" s="45"/>
      <c r="B1282" s="49" t="s">
        <v>38</v>
      </c>
      <c r="C1282" s="45"/>
      <c r="D1282" s="45" t="s">
        <v>36</v>
      </c>
    </row>
    <row r="1283" spans="1:4" ht="13.5">
      <c r="A1283" s="7">
        <v>1</v>
      </c>
      <c r="B1283" s="6" t="s">
        <v>21</v>
      </c>
      <c r="C1283" s="7" t="s">
        <v>3</v>
      </c>
      <c r="D1283" s="7">
        <v>3</v>
      </c>
    </row>
    <row r="1284" spans="1:4" ht="13.5">
      <c r="A1284" s="7">
        <v>2</v>
      </c>
      <c r="B1284" s="6" t="s">
        <v>22</v>
      </c>
      <c r="C1284" s="7" t="s">
        <v>3</v>
      </c>
      <c r="D1284" s="7">
        <v>6</v>
      </c>
    </row>
    <row r="1285" spans="1:4" ht="13.5">
      <c r="A1285" s="7">
        <v>3</v>
      </c>
      <c r="B1285" s="6" t="s">
        <v>53</v>
      </c>
      <c r="C1285" s="7" t="s">
        <v>3</v>
      </c>
      <c r="D1285" s="7">
        <f>D1269*2</f>
        <v>10</v>
      </c>
    </row>
    <row r="1286" spans="1:4" ht="13.5">
      <c r="A1286" s="7">
        <v>4</v>
      </c>
      <c r="B1286" s="6" t="s">
        <v>54</v>
      </c>
      <c r="C1286" s="7" t="s">
        <v>3</v>
      </c>
      <c r="D1286" s="7">
        <f>D1269*4+D1271</f>
        <v>23</v>
      </c>
    </row>
    <row r="1287" spans="1:4" ht="13.5">
      <c r="A1287" s="7">
        <v>5</v>
      </c>
      <c r="B1287" s="6" t="s">
        <v>55</v>
      </c>
      <c r="C1287" s="7" t="s">
        <v>3</v>
      </c>
      <c r="D1287" s="7">
        <v>4</v>
      </c>
    </row>
    <row r="1288" spans="1:4" ht="13.5">
      <c r="A1288" s="7">
        <v>6</v>
      </c>
      <c r="B1288" s="15" t="s">
        <v>28</v>
      </c>
      <c r="C1288" s="7" t="s">
        <v>3</v>
      </c>
      <c r="D1288" s="7">
        <f>D1271</f>
        <v>3</v>
      </c>
    </row>
    <row r="1289" spans="1:4" ht="13.5">
      <c r="A1289" s="7">
        <v>7</v>
      </c>
      <c r="B1289" s="6" t="s">
        <v>24</v>
      </c>
      <c r="C1289" s="7" t="s">
        <v>3</v>
      </c>
      <c r="D1289" s="7">
        <v>5</v>
      </c>
    </row>
    <row r="1290" spans="1:4" ht="13.5">
      <c r="A1290" s="7">
        <v>8</v>
      </c>
      <c r="B1290" s="6" t="s">
        <v>39</v>
      </c>
      <c r="C1290" s="7" t="s">
        <v>3</v>
      </c>
      <c r="D1290" s="7">
        <v>2</v>
      </c>
    </row>
    <row r="1291" spans="1:4" ht="13.5">
      <c r="A1291" s="7">
        <v>9</v>
      </c>
      <c r="B1291" s="6" t="s">
        <v>29</v>
      </c>
      <c r="C1291" s="7" t="s">
        <v>3</v>
      </c>
      <c r="D1291" s="7">
        <v>2</v>
      </c>
    </row>
    <row r="1292" spans="1:4" ht="13.5">
      <c r="A1292" s="7">
        <v>10</v>
      </c>
      <c r="B1292" s="6" t="s">
        <v>48</v>
      </c>
      <c r="C1292" s="7" t="s">
        <v>14</v>
      </c>
      <c r="D1292" s="7">
        <f>(D1267+D1268)*2</f>
        <v>10</v>
      </c>
    </row>
    <row r="1293" spans="1:4" ht="13.5">
      <c r="A1293" s="7">
        <v>11</v>
      </c>
      <c r="B1293" s="6" t="s">
        <v>43</v>
      </c>
      <c r="C1293" s="7" t="s">
        <v>3</v>
      </c>
      <c r="D1293" s="7">
        <f>D1292</f>
        <v>10</v>
      </c>
    </row>
    <row r="1294" spans="1:4" ht="13.5">
      <c r="A1294" s="7">
        <v>12</v>
      </c>
      <c r="B1294" s="6" t="s">
        <v>44</v>
      </c>
      <c r="C1294" s="7" t="s">
        <v>3</v>
      </c>
      <c r="D1294" s="7">
        <v>30</v>
      </c>
    </row>
    <row r="1295" spans="1:4" ht="13.5">
      <c r="A1295" s="7"/>
      <c r="B1295" s="17" t="s">
        <v>46</v>
      </c>
      <c r="C1295" s="7"/>
      <c r="D1295" s="7" t="s">
        <v>36</v>
      </c>
    </row>
    <row r="1296" spans="1:4" ht="13.5">
      <c r="A1296" s="7">
        <v>1</v>
      </c>
      <c r="B1296" s="15" t="s">
        <v>27</v>
      </c>
      <c r="C1296" s="7" t="s">
        <v>14</v>
      </c>
      <c r="D1296" s="7">
        <f>8*D1271</f>
        <v>24</v>
      </c>
    </row>
    <row r="1297" spans="1:4" ht="13.5">
      <c r="A1297" s="7">
        <v>2</v>
      </c>
      <c r="B1297" s="15" t="s">
        <v>96</v>
      </c>
      <c r="C1297" s="7" t="s">
        <v>13</v>
      </c>
      <c r="D1297" s="7">
        <f>8*D1278</f>
        <v>64</v>
      </c>
    </row>
    <row r="1298" spans="1:4" ht="13.5">
      <c r="A1298" s="7">
        <v>3</v>
      </c>
      <c r="B1298" s="6" t="s">
        <v>40</v>
      </c>
      <c r="C1298" s="28" t="s">
        <v>3</v>
      </c>
      <c r="D1298" s="28">
        <f>D1291</f>
        <v>2</v>
      </c>
    </row>
    <row r="1299" spans="1:4" ht="13.5">
      <c r="A1299" s="7"/>
      <c r="B1299" s="17" t="s">
        <v>41</v>
      </c>
      <c r="C1299" s="13"/>
      <c r="D1299" s="20"/>
    </row>
    <row r="1300" spans="1:4" ht="13.5">
      <c r="A1300" s="7">
        <v>1</v>
      </c>
      <c r="B1300" s="21" t="s">
        <v>42</v>
      </c>
      <c r="C1300" s="22" t="s">
        <v>13</v>
      </c>
      <c r="D1300" s="22">
        <v>5</v>
      </c>
    </row>
    <row r="1301" spans="1:4" ht="13.5">
      <c r="A1301" s="7">
        <v>2</v>
      </c>
      <c r="B1301" s="15" t="s">
        <v>56</v>
      </c>
      <c r="C1301" s="22" t="s">
        <v>13</v>
      </c>
      <c r="D1301" s="22">
        <v>1</v>
      </c>
    </row>
    <row r="1302" spans="1:11" ht="13.5">
      <c r="A1302" s="10"/>
      <c r="B1302" s="197"/>
      <c r="C1302" s="10"/>
      <c r="D1302" s="10"/>
      <c r="E1302" s="14"/>
      <c r="F1302" s="14"/>
      <c r="G1302" s="14"/>
      <c r="H1302" s="14"/>
      <c r="I1302" s="14"/>
      <c r="J1302" s="14"/>
      <c r="K1302" s="14"/>
    </row>
    <row r="1303" spans="1:11" ht="13.5">
      <c r="A1303" s="249" t="s">
        <v>955</v>
      </c>
      <c r="B1303" s="249"/>
      <c r="C1303" s="249"/>
      <c r="D1303" s="249"/>
      <c r="E1303" s="14"/>
      <c r="F1303" s="14"/>
      <c r="G1303" s="14"/>
      <c r="H1303" s="14"/>
      <c r="I1303" s="14"/>
      <c r="J1303" s="14"/>
      <c r="K1303" s="14"/>
    </row>
    <row r="1304" spans="1:11" ht="14.25" customHeight="1">
      <c r="A1304" s="226" t="s">
        <v>0</v>
      </c>
      <c r="B1304" s="226" t="s">
        <v>1</v>
      </c>
      <c r="C1304" s="226" t="s">
        <v>2</v>
      </c>
      <c r="D1304" s="226" t="s">
        <v>10</v>
      </c>
      <c r="E1304" s="14"/>
      <c r="F1304" s="14"/>
      <c r="G1304" s="14"/>
      <c r="H1304" s="14"/>
      <c r="I1304" s="14"/>
      <c r="J1304" s="14"/>
      <c r="K1304" s="14"/>
    </row>
    <row r="1305" spans="1:11" ht="14.25" customHeight="1">
      <c r="A1305" s="227"/>
      <c r="B1305" s="227"/>
      <c r="C1305" s="227"/>
      <c r="D1305" s="227"/>
      <c r="E1305" s="14"/>
      <c r="F1305" s="14"/>
      <c r="G1305" s="14"/>
      <c r="H1305" s="14"/>
      <c r="I1305" s="14"/>
      <c r="J1305" s="14"/>
      <c r="K1305" s="14"/>
    </row>
    <row r="1306" spans="1:11" ht="13.5">
      <c r="A1306" s="4">
        <v>1</v>
      </c>
      <c r="B1306" s="5" t="s">
        <v>77</v>
      </c>
      <c r="C1306" s="4" t="s">
        <v>5</v>
      </c>
      <c r="D1306" s="4">
        <v>0.045</v>
      </c>
      <c r="E1306" s="14"/>
      <c r="F1306" s="14"/>
      <c r="G1306" s="14"/>
      <c r="H1306" s="14"/>
      <c r="I1306" s="14"/>
      <c r="J1306" s="14"/>
      <c r="K1306" s="14"/>
    </row>
    <row r="1307" spans="1:11" ht="13.5">
      <c r="A1307" s="4">
        <v>2</v>
      </c>
      <c r="B1307" s="5" t="s">
        <v>956</v>
      </c>
      <c r="C1307" s="4" t="s">
        <v>3</v>
      </c>
      <c r="D1307" s="4">
        <v>1</v>
      </c>
      <c r="E1307" s="14"/>
      <c r="F1307" s="14"/>
      <c r="G1307" s="14"/>
      <c r="H1307" s="14"/>
      <c r="I1307" s="14"/>
      <c r="J1307" s="14"/>
      <c r="K1307" s="14"/>
    </row>
    <row r="1308" spans="1:11" ht="13.5">
      <c r="A1308" s="4">
        <v>3</v>
      </c>
      <c r="B1308" s="5" t="s">
        <v>25</v>
      </c>
      <c r="C1308" s="4" t="s">
        <v>3</v>
      </c>
      <c r="D1308" s="4">
        <v>3</v>
      </c>
      <c r="E1308" s="14"/>
      <c r="F1308" s="14"/>
      <c r="G1308" s="14"/>
      <c r="H1308" s="14"/>
      <c r="I1308" s="14"/>
      <c r="J1308" s="14"/>
      <c r="K1308" s="14"/>
    </row>
    <row r="1309" spans="1:11" ht="13.5">
      <c r="A1309" s="4">
        <v>4</v>
      </c>
      <c r="B1309" s="6" t="s">
        <v>94</v>
      </c>
      <c r="C1309" s="7" t="s">
        <v>4</v>
      </c>
      <c r="D1309" s="7">
        <v>0.2</v>
      </c>
      <c r="E1309" s="14"/>
      <c r="F1309" s="14"/>
      <c r="G1309" s="14"/>
      <c r="H1309" s="14"/>
      <c r="I1309" s="14"/>
      <c r="J1309" s="14"/>
      <c r="K1309" s="14"/>
    </row>
    <row r="1310" spans="1:11" ht="13.5">
      <c r="A1310" s="4">
        <v>5</v>
      </c>
      <c r="B1310" s="6" t="s">
        <v>31</v>
      </c>
      <c r="C1310" s="7" t="s">
        <v>19</v>
      </c>
      <c r="D1310" s="7">
        <v>8</v>
      </c>
      <c r="E1310" s="14"/>
      <c r="F1310" s="14"/>
      <c r="G1310" s="14"/>
      <c r="H1310" s="14"/>
      <c r="I1310" s="14"/>
      <c r="J1310" s="14"/>
      <c r="K1310" s="14"/>
    </row>
    <row r="1311" spans="1:11" ht="13.5">
      <c r="A1311" s="7">
        <v>6</v>
      </c>
      <c r="B1311" s="6" t="s">
        <v>18</v>
      </c>
      <c r="C1311" s="7" t="s">
        <v>4</v>
      </c>
      <c r="D1311" s="7">
        <v>0.9</v>
      </c>
      <c r="E1311" s="14"/>
      <c r="F1311" s="14"/>
      <c r="G1311" s="14"/>
      <c r="H1311" s="14"/>
      <c r="I1311" s="14"/>
      <c r="J1311" s="14"/>
      <c r="K1311" s="14"/>
    </row>
    <row r="1312" spans="1:11" ht="13.5">
      <c r="A1312" s="7">
        <v>7</v>
      </c>
      <c r="B1312" s="6" t="s">
        <v>957</v>
      </c>
      <c r="C1312" s="7" t="s">
        <v>3</v>
      </c>
      <c r="D1312" s="7">
        <v>2</v>
      </c>
      <c r="E1312" s="14"/>
      <c r="F1312" s="14"/>
      <c r="G1312" s="14"/>
      <c r="H1312" s="14"/>
      <c r="I1312" s="14"/>
      <c r="J1312" s="14"/>
      <c r="K1312" s="14"/>
    </row>
    <row r="1313" spans="1:11" ht="13.5">
      <c r="A1313" s="7">
        <v>8</v>
      </c>
      <c r="B1313" s="6" t="s">
        <v>958</v>
      </c>
      <c r="C1313" s="7" t="s">
        <v>3</v>
      </c>
      <c r="D1313" s="7">
        <v>2</v>
      </c>
      <c r="E1313" s="14"/>
      <c r="F1313" s="14"/>
      <c r="G1313" s="14"/>
      <c r="H1313" s="14"/>
      <c r="I1313" s="14"/>
      <c r="J1313" s="14"/>
      <c r="K1313" s="14"/>
    </row>
    <row r="1314" spans="1:11" ht="13.5">
      <c r="A1314" s="228" t="s">
        <v>11</v>
      </c>
      <c r="B1314" s="228"/>
      <c r="C1314" s="228"/>
      <c r="D1314" s="228"/>
      <c r="E1314" s="14"/>
      <c r="F1314" s="14"/>
      <c r="G1314" s="14"/>
      <c r="H1314" s="14"/>
      <c r="I1314" s="14"/>
      <c r="J1314" s="14"/>
      <c r="K1314" s="14"/>
    </row>
    <row r="1315" spans="1:11" ht="13.5">
      <c r="A1315" s="7"/>
      <c r="B1315" s="13" t="s">
        <v>37</v>
      </c>
      <c r="C1315" s="7"/>
      <c r="D1315" s="7" t="s">
        <v>36</v>
      </c>
      <c r="E1315" s="14"/>
      <c r="F1315" s="14"/>
      <c r="G1315" s="14"/>
      <c r="H1315" s="14"/>
      <c r="I1315" s="14"/>
      <c r="J1315" s="14"/>
      <c r="K1315" s="14"/>
    </row>
    <row r="1316" spans="1:11" ht="13.5">
      <c r="A1316" s="7">
        <v>1</v>
      </c>
      <c r="B1316" s="15" t="s">
        <v>34</v>
      </c>
      <c r="C1316" s="7" t="s">
        <v>19</v>
      </c>
      <c r="D1316" s="7">
        <v>1</v>
      </c>
      <c r="E1316" s="14"/>
      <c r="F1316" s="14"/>
      <c r="G1316" s="14"/>
      <c r="H1316" s="14"/>
      <c r="I1316" s="14"/>
      <c r="J1316" s="14"/>
      <c r="K1316" s="14"/>
    </row>
    <row r="1317" spans="1:11" ht="13.5">
      <c r="A1317" s="7"/>
      <c r="B1317" s="13" t="s">
        <v>45</v>
      </c>
      <c r="C1317" s="7"/>
      <c r="D1317" s="7" t="s">
        <v>36</v>
      </c>
      <c r="E1317" s="14"/>
      <c r="F1317" s="14"/>
      <c r="G1317" s="14"/>
      <c r="H1317" s="14"/>
      <c r="I1317" s="14"/>
      <c r="J1317" s="14"/>
      <c r="K1317" s="14"/>
    </row>
    <row r="1318" spans="1:11" ht="13.5">
      <c r="A1318" s="7">
        <v>1</v>
      </c>
      <c r="B1318" s="6" t="s">
        <v>72</v>
      </c>
      <c r="C1318" s="7" t="s">
        <v>14</v>
      </c>
      <c r="D1318" s="7">
        <v>45</v>
      </c>
      <c r="E1318" s="14"/>
      <c r="F1318" s="14"/>
      <c r="G1318" s="14"/>
      <c r="H1318" s="14"/>
      <c r="I1318" s="14"/>
      <c r="J1318" s="14"/>
      <c r="K1318" s="14"/>
    </row>
    <row r="1319" spans="1:11" ht="13.5">
      <c r="A1319" s="7">
        <v>2</v>
      </c>
      <c r="B1319" s="6" t="s">
        <v>71</v>
      </c>
      <c r="C1319" s="7" t="s">
        <v>14</v>
      </c>
      <c r="D1319" s="7">
        <v>75</v>
      </c>
      <c r="E1319" s="14"/>
      <c r="F1319" s="14"/>
      <c r="G1319" s="14"/>
      <c r="H1319" s="14"/>
      <c r="I1319" s="14"/>
      <c r="J1319" s="14"/>
      <c r="K1319" s="14"/>
    </row>
    <row r="1320" spans="1:11" ht="13.5">
      <c r="A1320" s="7"/>
      <c r="B1320" s="13" t="s">
        <v>38</v>
      </c>
      <c r="C1320" s="7"/>
      <c r="D1320" s="7" t="s">
        <v>36</v>
      </c>
      <c r="E1320" s="14"/>
      <c r="F1320" s="14"/>
      <c r="G1320" s="14"/>
      <c r="H1320" s="14"/>
      <c r="I1320" s="14"/>
      <c r="J1320" s="14"/>
      <c r="K1320" s="14"/>
    </row>
    <row r="1321" spans="1:11" ht="13.5">
      <c r="A1321" s="7">
        <v>1</v>
      </c>
      <c r="B1321" s="6" t="s">
        <v>21</v>
      </c>
      <c r="C1321" s="7" t="s">
        <v>3</v>
      </c>
      <c r="D1321" s="7">
        <v>2</v>
      </c>
      <c r="E1321" s="14"/>
      <c r="F1321" s="14"/>
      <c r="G1321" s="14"/>
      <c r="H1321" s="14"/>
      <c r="I1321" s="14"/>
      <c r="J1321" s="14"/>
      <c r="K1321" s="14"/>
    </row>
    <row r="1322" spans="1:11" ht="13.5">
      <c r="A1322" s="7">
        <v>2</v>
      </c>
      <c r="B1322" s="6" t="s">
        <v>22</v>
      </c>
      <c r="C1322" s="7" t="s">
        <v>3</v>
      </c>
      <c r="D1322" s="7">
        <v>2</v>
      </c>
      <c r="E1322" s="14"/>
      <c r="F1322" s="14"/>
      <c r="G1322" s="14"/>
      <c r="H1322" s="14"/>
      <c r="I1322" s="14"/>
      <c r="J1322" s="14"/>
      <c r="K1322" s="14"/>
    </row>
    <row r="1323" spans="1:11" ht="13.5">
      <c r="A1323" s="7">
        <v>3</v>
      </c>
      <c r="B1323" s="6" t="s">
        <v>53</v>
      </c>
      <c r="C1323" s="7" t="s">
        <v>3</v>
      </c>
      <c r="D1323" s="7">
        <v>4</v>
      </c>
      <c r="E1323" s="14"/>
      <c r="F1323" s="14"/>
      <c r="G1323" s="14"/>
      <c r="H1323" s="14"/>
      <c r="I1323" s="14"/>
      <c r="J1323" s="14"/>
      <c r="K1323" s="14"/>
    </row>
    <row r="1324" spans="1:11" ht="13.5">
      <c r="A1324" s="7">
        <v>4</v>
      </c>
      <c r="B1324" s="6" t="s">
        <v>54</v>
      </c>
      <c r="C1324" s="7" t="s">
        <v>3</v>
      </c>
      <c r="D1324" s="7">
        <v>24</v>
      </c>
      <c r="E1324" s="14"/>
      <c r="F1324" s="14"/>
      <c r="G1324" s="14"/>
      <c r="H1324" s="14"/>
      <c r="I1324" s="14"/>
      <c r="J1324" s="14"/>
      <c r="K1324" s="14"/>
    </row>
    <row r="1325" spans="1:11" ht="13.5">
      <c r="A1325" s="7">
        <v>5</v>
      </c>
      <c r="B1325" s="6" t="s">
        <v>55</v>
      </c>
      <c r="C1325" s="7" t="s">
        <v>3</v>
      </c>
      <c r="D1325" s="7">
        <v>4</v>
      </c>
      <c r="E1325" s="14"/>
      <c r="F1325" s="14"/>
      <c r="G1325" s="14"/>
      <c r="H1325" s="14"/>
      <c r="I1325" s="14"/>
      <c r="J1325" s="14"/>
      <c r="K1325" s="14"/>
    </row>
    <row r="1326" spans="1:11" ht="13.5">
      <c r="A1326" s="7">
        <v>6</v>
      </c>
      <c r="B1326" s="6" t="s">
        <v>48</v>
      </c>
      <c r="C1326" s="7" t="s">
        <v>14</v>
      </c>
      <c r="D1326" s="7">
        <v>4</v>
      </c>
      <c r="E1326" s="14"/>
      <c r="F1326" s="14"/>
      <c r="G1326" s="14"/>
      <c r="H1326" s="14"/>
      <c r="I1326" s="14"/>
      <c r="J1326" s="14"/>
      <c r="K1326" s="14"/>
    </row>
    <row r="1327" spans="1:11" ht="13.5">
      <c r="A1327" s="7">
        <v>7</v>
      </c>
      <c r="B1327" s="6" t="s">
        <v>43</v>
      </c>
      <c r="C1327" s="7" t="s">
        <v>3</v>
      </c>
      <c r="D1327" s="7">
        <v>4</v>
      </c>
      <c r="E1327" s="14"/>
      <c r="F1327" s="14"/>
      <c r="G1327" s="14"/>
      <c r="H1327" s="14"/>
      <c r="I1327" s="14"/>
      <c r="J1327" s="14"/>
      <c r="K1327" s="14"/>
    </row>
    <row r="1328" spans="1:11" ht="13.5">
      <c r="A1328" s="7">
        <v>8</v>
      </c>
      <c r="B1328" s="6" t="s">
        <v>44</v>
      </c>
      <c r="C1328" s="7" t="s">
        <v>3</v>
      </c>
      <c r="D1328" s="7">
        <v>4</v>
      </c>
      <c r="E1328" s="14"/>
      <c r="F1328" s="14"/>
      <c r="G1328" s="14"/>
      <c r="H1328" s="14"/>
      <c r="I1328" s="14"/>
      <c r="J1328" s="14"/>
      <c r="K1328" s="14"/>
    </row>
    <row r="1329" spans="1:11" ht="13.5">
      <c r="A1329" s="7"/>
      <c r="B1329" s="17" t="s">
        <v>46</v>
      </c>
      <c r="C1329" s="7"/>
      <c r="D1329" s="7" t="s">
        <v>36</v>
      </c>
      <c r="E1329" s="14"/>
      <c r="F1329" s="14"/>
      <c r="G1329" s="14"/>
      <c r="H1329" s="14"/>
      <c r="I1329" s="14"/>
      <c r="J1329" s="14"/>
      <c r="K1329" s="14"/>
    </row>
    <row r="1330" spans="1:11" ht="13.5">
      <c r="A1330" s="7">
        <v>1</v>
      </c>
      <c r="B1330" s="15" t="s">
        <v>96</v>
      </c>
      <c r="C1330" s="7" t="s">
        <v>13</v>
      </c>
      <c r="D1330" s="7">
        <f>8*D1316</f>
        <v>8</v>
      </c>
      <c r="E1330" s="14"/>
      <c r="F1330" s="14"/>
      <c r="G1330" s="14"/>
      <c r="H1330" s="14"/>
      <c r="I1330" s="14"/>
      <c r="J1330" s="14"/>
      <c r="K1330" s="14"/>
    </row>
    <row r="1331" spans="1:11" ht="13.5">
      <c r="A1331" s="7"/>
      <c r="B1331" s="17" t="s">
        <v>41</v>
      </c>
      <c r="C1331" s="13"/>
      <c r="D1331" s="20" t="s">
        <v>36</v>
      </c>
      <c r="E1331" s="14"/>
      <c r="F1331" s="14"/>
      <c r="G1331" s="14"/>
      <c r="H1331" s="14"/>
      <c r="I1331" s="14"/>
      <c r="J1331" s="14"/>
      <c r="K1331" s="14"/>
    </row>
    <row r="1332" spans="1:11" ht="13.5">
      <c r="A1332" s="7">
        <v>1</v>
      </c>
      <c r="B1332" s="21" t="s">
        <v>42</v>
      </c>
      <c r="C1332" s="22" t="s">
        <v>13</v>
      </c>
      <c r="D1332" s="22">
        <v>1</v>
      </c>
      <c r="E1332" s="14"/>
      <c r="F1332" s="14"/>
      <c r="G1332" s="14"/>
      <c r="H1332" s="14"/>
      <c r="I1332" s="14"/>
      <c r="J1332" s="14"/>
      <c r="K1332" s="14"/>
    </row>
    <row r="1333" spans="1:11" ht="13.5">
      <c r="A1333" s="7">
        <v>2</v>
      </c>
      <c r="B1333" s="15" t="s">
        <v>56</v>
      </c>
      <c r="C1333" s="22" t="s">
        <v>13</v>
      </c>
      <c r="D1333" s="22">
        <v>1</v>
      </c>
      <c r="E1333" s="14"/>
      <c r="F1333" s="14"/>
      <c r="G1333" s="14"/>
      <c r="H1333" s="14"/>
      <c r="I1333" s="14"/>
      <c r="J1333" s="14"/>
      <c r="K1333" s="14"/>
    </row>
    <row r="1334" spans="1:11" ht="13.5">
      <c r="A1334" s="10"/>
      <c r="B1334" s="197"/>
      <c r="C1334" s="10"/>
      <c r="D1334" s="10"/>
      <c r="E1334" s="14"/>
      <c r="F1334" s="14"/>
      <c r="G1334" s="14"/>
      <c r="H1334" s="14"/>
      <c r="I1334" s="14"/>
      <c r="J1334" s="14"/>
      <c r="K1334" s="14"/>
    </row>
    <row r="1335" spans="1:11" ht="13.5">
      <c r="A1335" s="219" t="s">
        <v>959</v>
      </c>
      <c r="B1335" s="219"/>
      <c r="C1335" s="219"/>
      <c r="D1335" s="219"/>
      <c r="E1335" s="14"/>
      <c r="F1335" s="14"/>
      <c r="G1335" s="14"/>
      <c r="H1335" s="14"/>
      <c r="I1335" s="14"/>
      <c r="J1335" s="14"/>
      <c r="K1335" s="14"/>
    </row>
    <row r="1336" spans="1:11" ht="13.5">
      <c r="A1336" s="226" t="s">
        <v>0</v>
      </c>
      <c r="B1336" s="226" t="s">
        <v>1</v>
      </c>
      <c r="C1336" s="226" t="s">
        <v>2</v>
      </c>
      <c r="D1336" s="226" t="s">
        <v>10</v>
      </c>
      <c r="E1336" s="14"/>
      <c r="F1336" s="14"/>
      <c r="G1336" s="14"/>
      <c r="H1336" s="14"/>
      <c r="I1336" s="14"/>
      <c r="J1336" s="14"/>
      <c r="K1336" s="14"/>
    </row>
    <row r="1337" spans="1:11" ht="13.5">
      <c r="A1337" s="227"/>
      <c r="B1337" s="227"/>
      <c r="C1337" s="227"/>
      <c r="D1337" s="227"/>
      <c r="E1337" s="14"/>
      <c r="F1337" s="14"/>
      <c r="G1337" s="14"/>
      <c r="H1337" s="14"/>
      <c r="I1337" s="14"/>
      <c r="J1337" s="14"/>
      <c r="K1337" s="14"/>
    </row>
    <row r="1338" spans="1:11" ht="13.5">
      <c r="A1338" s="4">
        <v>1</v>
      </c>
      <c r="B1338" s="5" t="s">
        <v>77</v>
      </c>
      <c r="C1338" s="4" t="s">
        <v>5</v>
      </c>
      <c r="D1338" s="4">
        <v>0.09</v>
      </c>
      <c r="E1338" s="14"/>
      <c r="F1338" s="14"/>
      <c r="G1338" s="14"/>
      <c r="H1338" s="14"/>
      <c r="I1338" s="14"/>
      <c r="J1338" s="14"/>
      <c r="K1338" s="14"/>
    </row>
    <row r="1339" spans="1:11" ht="13.5">
      <c r="A1339" s="4">
        <v>2</v>
      </c>
      <c r="B1339" s="24" t="s">
        <v>23</v>
      </c>
      <c r="C1339" s="4" t="s">
        <v>3</v>
      </c>
      <c r="D1339" s="4">
        <v>1</v>
      </c>
      <c r="E1339" s="14"/>
      <c r="F1339" s="14"/>
      <c r="G1339" s="14"/>
      <c r="H1339" s="14"/>
      <c r="I1339" s="14"/>
      <c r="J1339" s="14"/>
      <c r="K1339" s="14"/>
    </row>
    <row r="1340" spans="1:11" ht="13.5">
      <c r="A1340" s="4">
        <v>3</v>
      </c>
      <c r="B1340" s="5" t="s">
        <v>25</v>
      </c>
      <c r="C1340" s="4" t="s">
        <v>3</v>
      </c>
      <c r="D1340" s="4">
        <v>5</v>
      </c>
      <c r="E1340" s="14"/>
      <c r="F1340" s="14"/>
      <c r="G1340" s="14"/>
      <c r="H1340" s="14"/>
      <c r="I1340" s="14"/>
      <c r="J1340" s="14"/>
      <c r="K1340" s="14"/>
    </row>
    <row r="1341" spans="1:11" ht="13.5">
      <c r="A1341" s="4">
        <v>4</v>
      </c>
      <c r="B1341" s="6" t="s">
        <v>17</v>
      </c>
      <c r="C1341" s="7" t="s">
        <v>4</v>
      </c>
      <c r="D1341" s="7">
        <v>0.36</v>
      </c>
      <c r="E1341" s="14"/>
      <c r="F1341" s="14"/>
      <c r="G1341" s="14"/>
      <c r="H1341" s="14"/>
      <c r="I1341" s="14"/>
      <c r="J1341" s="14"/>
      <c r="K1341" s="14"/>
    </row>
    <row r="1342" spans="1:11" ht="13.5">
      <c r="A1342" s="4">
        <v>5</v>
      </c>
      <c r="B1342" s="6" t="s">
        <v>26</v>
      </c>
      <c r="C1342" s="7" t="s">
        <v>3</v>
      </c>
      <c r="D1342" s="7">
        <v>1</v>
      </c>
      <c r="E1342" s="14"/>
      <c r="F1342" s="14"/>
      <c r="G1342" s="14"/>
      <c r="H1342" s="14"/>
      <c r="I1342" s="14"/>
      <c r="J1342" s="14"/>
      <c r="K1342" s="14"/>
    </row>
    <row r="1343" spans="1:11" ht="13.5">
      <c r="A1343" s="4">
        <v>6</v>
      </c>
      <c r="B1343" s="6" t="s">
        <v>31</v>
      </c>
      <c r="C1343" s="7" t="s">
        <v>19</v>
      </c>
      <c r="D1343" s="7">
        <v>16</v>
      </c>
      <c r="E1343" s="14"/>
      <c r="F1343" s="14"/>
      <c r="G1343" s="14"/>
      <c r="H1343" s="14"/>
      <c r="I1343" s="14"/>
      <c r="J1343" s="14"/>
      <c r="K1343" s="14"/>
    </row>
    <row r="1344" spans="1:11" ht="13.5">
      <c r="A1344" s="4">
        <v>7</v>
      </c>
      <c r="B1344" s="6" t="s">
        <v>61</v>
      </c>
      <c r="C1344" s="7" t="s">
        <v>4</v>
      </c>
      <c r="D1344" s="7">
        <v>0.45</v>
      </c>
      <c r="E1344" s="14"/>
      <c r="F1344" s="14"/>
      <c r="G1344" s="14"/>
      <c r="H1344" s="14"/>
      <c r="I1344" s="14"/>
      <c r="J1344" s="14"/>
      <c r="K1344" s="14"/>
    </row>
    <row r="1345" spans="1:11" ht="13.5">
      <c r="A1345" s="4">
        <v>8</v>
      </c>
      <c r="B1345" s="6" t="s">
        <v>51</v>
      </c>
      <c r="C1345" s="7" t="s">
        <v>4</v>
      </c>
      <c r="D1345" s="7">
        <v>0.09</v>
      </c>
      <c r="E1345" s="14"/>
      <c r="F1345" s="14"/>
      <c r="G1345" s="14"/>
      <c r="H1345" s="14"/>
      <c r="I1345" s="14"/>
      <c r="J1345" s="14"/>
      <c r="K1345" s="14"/>
    </row>
    <row r="1346" spans="1:11" ht="13.5">
      <c r="A1346" s="228" t="s">
        <v>11</v>
      </c>
      <c r="B1346" s="228"/>
      <c r="C1346" s="228"/>
      <c r="D1346" s="228"/>
      <c r="E1346" s="14"/>
      <c r="F1346" s="14"/>
      <c r="G1346" s="14"/>
      <c r="H1346" s="14"/>
      <c r="I1346" s="14"/>
      <c r="J1346" s="14"/>
      <c r="K1346" s="14"/>
    </row>
    <row r="1347" spans="1:11" ht="13.5">
      <c r="A1347" s="7"/>
      <c r="B1347" s="17" t="s">
        <v>35</v>
      </c>
      <c r="C1347" s="12"/>
      <c r="D1347" s="12" t="s">
        <v>36</v>
      </c>
      <c r="E1347" s="14"/>
      <c r="F1347" s="14"/>
      <c r="G1347" s="14"/>
      <c r="H1347" s="14"/>
      <c r="I1347" s="14"/>
      <c r="J1347" s="14"/>
      <c r="K1347" s="14"/>
    </row>
    <row r="1348" spans="1:11" ht="13.5">
      <c r="A1348" s="7">
        <v>1</v>
      </c>
      <c r="B1348" s="15" t="s">
        <v>33</v>
      </c>
      <c r="C1348" s="7" t="s">
        <v>19</v>
      </c>
      <c r="D1348" s="7">
        <f>(D1339*2)</f>
        <v>2</v>
      </c>
      <c r="E1348" s="14"/>
      <c r="F1348" s="14"/>
      <c r="G1348" s="14"/>
      <c r="H1348" s="14"/>
      <c r="I1348" s="14"/>
      <c r="J1348" s="14"/>
      <c r="K1348" s="14"/>
    </row>
    <row r="1349" spans="1:11" ht="13.5">
      <c r="A1349" s="7"/>
      <c r="B1349" s="13" t="s">
        <v>37</v>
      </c>
      <c r="C1349" s="7"/>
      <c r="D1349" s="7" t="s">
        <v>36</v>
      </c>
      <c r="E1349" s="14"/>
      <c r="F1349" s="14"/>
      <c r="G1349" s="14"/>
      <c r="H1349" s="14"/>
      <c r="I1349" s="14"/>
      <c r="J1349" s="14"/>
      <c r="K1349" s="14"/>
    </row>
    <row r="1350" spans="1:11" ht="13.5">
      <c r="A1350" s="7">
        <v>1</v>
      </c>
      <c r="B1350" s="15" t="s">
        <v>34</v>
      </c>
      <c r="C1350" s="7" t="s">
        <v>19</v>
      </c>
      <c r="D1350" s="7">
        <f>D1348</f>
        <v>2</v>
      </c>
      <c r="E1350" s="14"/>
      <c r="F1350" s="14"/>
      <c r="G1350" s="14"/>
      <c r="H1350" s="14"/>
      <c r="I1350" s="14"/>
      <c r="J1350" s="14"/>
      <c r="K1350" s="14"/>
    </row>
    <row r="1351" spans="1:11" ht="13.5">
      <c r="A1351" s="7"/>
      <c r="B1351" s="13" t="s">
        <v>45</v>
      </c>
      <c r="C1351" s="7"/>
      <c r="D1351" s="7" t="s">
        <v>36</v>
      </c>
      <c r="E1351" s="14"/>
      <c r="F1351" s="14"/>
      <c r="G1351" s="14"/>
      <c r="H1351" s="14"/>
      <c r="I1351" s="14"/>
      <c r="J1351" s="14"/>
      <c r="K1351" s="14"/>
    </row>
    <row r="1352" spans="1:11" ht="13.5">
      <c r="A1352" s="7">
        <v>1</v>
      </c>
      <c r="B1352" s="6" t="s">
        <v>12</v>
      </c>
      <c r="C1352" s="7" t="s">
        <v>14</v>
      </c>
      <c r="D1352" s="7">
        <v>90</v>
      </c>
      <c r="E1352" s="14"/>
      <c r="F1352" s="14"/>
      <c r="G1352" s="14"/>
      <c r="H1352" s="14"/>
      <c r="I1352" s="14"/>
      <c r="J1352" s="14"/>
      <c r="K1352" s="14"/>
    </row>
    <row r="1353" spans="1:11" ht="13.5">
      <c r="A1353" s="7">
        <v>2</v>
      </c>
      <c r="B1353" s="6" t="s">
        <v>16</v>
      </c>
      <c r="C1353" s="7" t="s">
        <v>14</v>
      </c>
      <c r="D1353" s="7">
        <f>D1340*25</f>
        <v>125</v>
      </c>
      <c r="E1353" s="14"/>
      <c r="F1353" s="14"/>
      <c r="G1353" s="14"/>
      <c r="H1353" s="14"/>
      <c r="I1353" s="14"/>
      <c r="J1353" s="14"/>
      <c r="K1353" s="14"/>
    </row>
    <row r="1354" spans="1:11" ht="13.5">
      <c r="A1354" s="7"/>
      <c r="B1354" s="13" t="s">
        <v>38</v>
      </c>
      <c r="C1354" s="7"/>
      <c r="D1354" s="7" t="s">
        <v>36</v>
      </c>
      <c r="E1354" s="14"/>
      <c r="F1354" s="14"/>
      <c r="G1354" s="14"/>
      <c r="H1354" s="14"/>
      <c r="I1354" s="14"/>
      <c r="J1354" s="14"/>
      <c r="K1354" s="14"/>
    </row>
    <row r="1355" spans="1:11" ht="13.5">
      <c r="A1355" s="7">
        <v>1</v>
      </c>
      <c r="B1355" s="6" t="s">
        <v>21</v>
      </c>
      <c r="C1355" s="7" t="s">
        <v>3</v>
      </c>
      <c r="D1355" s="7">
        <v>2</v>
      </c>
      <c r="E1355" s="14"/>
      <c r="F1355" s="14"/>
      <c r="G1355" s="14"/>
      <c r="H1355" s="14"/>
      <c r="I1355" s="14"/>
      <c r="J1355" s="14"/>
      <c r="K1355" s="14"/>
    </row>
    <row r="1356" spans="1:11" ht="13.5">
      <c r="A1356" s="7">
        <v>2</v>
      </c>
      <c r="B1356" s="6" t="s">
        <v>22</v>
      </c>
      <c r="C1356" s="7" t="s">
        <v>3</v>
      </c>
      <c r="D1356" s="7">
        <v>2</v>
      </c>
      <c r="E1356" s="14"/>
      <c r="F1356" s="14"/>
      <c r="G1356" s="14"/>
      <c r="H1356" s="14"/>
      <c r="I1356" s="14"/>
      <c r="J1356" s="14"/>
      <c r="K1356" s="14"/>
    </row>
    <row r="1357" spans="1:11" ht="13.5">
      <c r="A1357" s="7">
        <v>3</v>
      </c>
      <c r="B1357" s="6" t="s">
        <v>53</v>
      </c>
      <c r="C1357" s="7" t="s">
        <v>3</v>
      </c>
      <c r="D1357" s="7">
        <f>D1340*2</f>
        <v>10</v>
      </c>
      <c r="E1357" s="14"/>
      <c r="F1357" s="14"/>
      <c r="G1357" s="14"/>
      <c r="H1357" s="14"/>
      <c r="I1357" s="14"/>
      <c r="J1357" s="14"/>
      <c r="K1357" s="14"/>
    </row>
    <row r="1358" spans="1:11" ht="13.5">
      <c r="A1358" s="7">
        <v>4</v>
      </c>
      <c r="B1358" s="6" t="s">
        <v>54</v>
      </c>
      <c r="C1358" s="7" t="s">
        <v>3</v>
      </c>
      <c r="D1358" s="7">
        <f>D1340*4+D1342</f>
        <v>21</v>
      </c>
      <c r="E1358" s="14"/>
      <c r="F1358" s="14"/>
      <c r="G1358" s="14"/>
      <c r="H1358" s="14"/>
      <c r="I1358" s="14"/>
      <c r="J1358" s="14"/>
      <c r="K1358" s="14"/>
    </row>
    <row r="1359" spans="1:11" ht="13.5">
      <c r="A1359" s="7">
        <v>5</v>
      </c>
      <c r="B1359" s="6" t="s">
        <v>55</v>
      </c>
      <c r="C1359" s="7" t="s">
        <v>3</v>
      </c>
      <c r="D1359" s="7">
        <v>4</v>
      </c>
      <c r="E1359" s="14"/>
      <c r="F1359" s="14"/>
      <c r="G1359" s="14"/>
      <c r="H1359" s="14"/>
      <c r="I1359" s="14"/>
      <c r="J1359" s="14"/>
      <c r="K1359" s="14"/>
    </row>
    <row r="1360" spans="1:11" ht="13.5">
      <c r="A1360" s="7">
        <v>6</v>
      </c>
      <c r="B1360" s="15" t="s">
        <v>28</v>
      </c>
      <c r="C1360" s="7" t="s">
        <v>3</v>
      </c>
      <c r="D1360" s="7">
        <f>D1342</f>
        <v>1</v>
      </c>
      <c r="E1360" s="14"/>
      <c r="F1360" s="14"/>
      <c r="G1360" s="14"/>
      <c r="H1360" s="14"/>
      <c r="I1360" s="14"/>
      <c r="J1360" s="14"/>
      <c r="K1360" s="14"/>
    </row>
    <row r="1361" spans="1:11" ht="13.5">
      <c r="A1361" s="7">
        <v>7</v>
      </c>
      <c r="B1361" s="6" t="s">
        <v>24</v>
      </c>
      <c r="C1361" s="7" t="s">
        <v>3</v>
      </c>
      <c r="D1361" s="7">
        <v>1</v>
      </c>
      <c r="E1361" s="14"/>
      <c r="F1361" s="14"/>
      <c r="G1361" s="14"/>
      <c r="H1361" s="14"/>
      <c r="I1361" s="14"/>
      <c r="J1361" s="14"/>
      <c r="K1361" s="14"/>
    </row>
    <row r="1362" spans="1:11" ht="13.5">
      <c r="A1362" s="7">
        <v>8</v>
      </c>
      <c r="B1362" s="6" t="s">
        <v>39</v>
      </c>
      <c r="C1362" s="7" t="s">
        <v>3</v>
      </c>
      <c r="D1362" s="7">
        <v>6</v>
      </c>
      <c r="E1362" s="14"/>
      <c r="F1362" s="14"/>
      <c r="G1362" s="14"/>
      <c r="H1362" s="14"/>
      <c r="I1362" s="14"/>
      <c r="J1362" s="14"/>
      <c r="K1362" s="14"/>
    </row>
    <row r="1363" spans="1:11" ht="13.5">
      <c r="A1363" s="7">
        <v>9</v>
      </c>
      <c r="B1363" s="6" t="s">
        <v>29</v>
      </c>
      <c r="C1363" s="7" t="s">
        <v>3</v>
      </c>
      <c r="D1363" s="7">
        <v>6</v>
      </c>
      <c r="E1363" s="14"/>
      <c r="F1363" s="14"/>
      <c r="G1363" s="14"/>
      <c r="H1363" s="14"/>
      <c r="I1363" s="14"/>
      <c r="J1363" s="14"/>
      <c r="K1363" s="14"/>
    </row>
    <row r="1364" spans="1:11" ht="13.5">
      <c r="A1364" s="7">
        <v>10</v>
      </c>
      <c r="B1364" s="6" t="s">
        <v>48</v>
      </c>
      <c r="C1364" s="7" t="s">
        <v>14</v>
      </c>
      <c r="D1364" s="7">
        <f>(D1339)*2</f>
        <v>2</v>
      </c>
      <c r="E1364" s="14"/>
      <c r="F1364" s="14"/>
      <c r="G1364" s="14"/>
      <c r="H1364" s="14"/>
      <c r="I1364" s="14"/>
      <c r="J1364" s="14"/>
      <c r="K1364" s="14"/>
    </row>
    <row r="1365" spans="1:11" ht="13.5">
      <c r="A1365" s="7">
        <v>11</v>
      </c>
      <c r="B1365" s="6" t="s">
        <v>43</v>
      </c>
      <c r="C1365" s="7" t="s">
        <v>3</v>
      </c>
      <c r="D1365" s="7">
        <f>D1364</f>
        <v>2</v>
      </c>
      <c r="E1365" s="14"/>
      <c r="F1365" s="14"/>
      <c r="G1365" s="14"/>
      <c r="H1365" s="14"/>
      <c r="I1365" s="14"/>
      <c r="J1365" s="14"/>
      <c r="K1365" s="14"/>
    </row>
    <row r="1366" spans="1:11" ht="13.5">
      <c r="A1366" s="7">
        <v>12</v>
      </c>
      <c r="B1366" s="6" t="s">
        <v>44</v>
      </c>
      <c r="C1366" s="7" t="s">
        <v>3</v>
      </c>
      <c r="D1366" s="7">
        <v>30</v>
      </c>
      <c r="E1366" s="14"/>
      <c r="F1366" s="14"/>
      <c r="G1366" s="14"/>
      <c r="H1366" s="14"/>
      <c r="I1366" s="14"/>
      <c r="J1366" s="14"/>
      <c r="K1366" s="14"/>
    </row>
    <row r="1367" spans="1:11" ht="13.5">
      <c r="A1367" s="7"/>
      <c r="B1367" s="17" t="s">
        <v>46</v>
      </c>
      <c r="C1367" s="7"/>
      <c r="D1367" s="7" t="s">
        <v>36</v>
      </c>
      <c r="E1367" s="14"/>
      <c r="F1367" s="14"/>
      <c r="G1367" s="14"/>
      <c r="H1367" s="14"/>
      <c r="I1367" s="14"/>
      <c r="J1367" s="14"/>
      <c r="K1367" s="14"/>
    </row>
    <row r="1368" spans="1:11" ht="13.5">
      <c r="A1368" s="7">
        <v>1</v>
      </c>
      <c r="B1368" s="15" t="s">
        <v>27</v>
      </c>
      <c r="C1368" s="7" t="s">
        <v>14</v>
      </c>
      <c r="D1368" s="7">
        <f>8*D1342</f>
        <v>8</v>
      </c>
      <c r="E1368" s="14"/>
      <c r="F1368" s="14"/>
      <c r="G1368" s="14"/>
      <c r="H1368" s="14"/>
      <c r="I1368" s="14"/>
      <c r="J1368" s="14"/>
      <c r="K1368" s="14"/>
    </row>
    <row r="1369" spans="1:11" ht="13.5">
      <c r="A1369" s="7">
        <v>2</v>
      </c>
      <c r="B1369" s="15" t="s">
        <v>96</v>
      </c>
      <c r="C1369" s="7" t="s">
        <v>13</v>
      </c>
      <c r="D1369" s="7">
        <f>8*D1350</f>
        <v>16</v>
      </c>
      <c r="E1369" s="14"/>
      <c r="F1369" s="14"/>
      <c r="G1369" s="14"/>
      <c r="H1369" s="14"/>
      <c r="I1369" s="14"/>
      <c r="J1369" s="14"/>
      <c r="K1369" s="14"/>
    </row>
    <row r="1370" spans="1:11" ht="13.5">
      <c r="A1370" s="7">
        <v>3</v>
      </c>
      <c r="B1370" s="6" t="s">
        <v>40</v>
      </c>
      <c r="C1370" s="28" t="s">
        <v>3</v>
      </c>
      <c r="D1370" s="28">
        <f>D1363</f>
        <v>6</v>
      </c>
      <c r="E1370" s="14"/>
      <c r="F1370" s="14"/>
      <c r="G1370" s="14"/>
      <c r="H1370" s="14"/>
      <c r="I1370" s="14"/>
      <c r="J1370" s="14"/>
      <c r="K1370" s="14"/>
    </row>
    <row r="1371" spans="1:11" ht="13.5">
      <c r="A1371" s="7"/>
      <c r="B1371" s="17" t="s">
        <v>41</v>
      </c>
      <c r="C1371" s="13"/>
      <c r="D1371" s="20" t="s">
        <v>36</v>
      </c>
      <c r="E1371" s="14"/>
      <c r="F1371" s="14"/>
      <c r="G1371" s="14"/>
      <c r="H1371" s="14"/>
      <c r="I1371" s="14"/>
      <c r="J1371" s="14"/>
      <c r="K1371" s="14"/>
    </row>
    <row r="1372" spans="1:11" ht="13.5">
      <c r="A1372" s="7">
        <v>1</v>
      </c>
      <c r="B1372" s="21" t="s">
        <v>42</v>
      </c>
      <c r="C1372" s="22" t="s">
        <v>13</v>
      </c>
      <c r="D1372" s="22">
        <v>5</v>
      </c>
      <c r="E1372" s="14"/>
      <c r="F1372" s="14"/>
      <c r="G1372" s="14"/>
      <c r="H1372" s="14"/>
      <c r="I1372" s="14"/>
      <c r="J1372" s="14"/>
      <c r="K1372" s="14"/>
    </row>
    <row r="1373" spans="1:11" ht="13.5">
      <c r="A1373" s="7">
        <v>2</v>
      </c>
      <c r="B1373" s="15" t="s">
        <v>56</v>
      </c>
      <c r="C1373" s="22" t="s">
        <v>13</v>
      </c>
      <c r="D1373" s="22">
        <v>1</v>
      </c>
      <c r="E1373" s="14"/>
      <c r="F1373" s="14"/>
      <c r="G1373" s="14"/>
      <c r="H1373" s="14"/>
      <c r="I1373" s="14"/>
      <c r="J1373" s="14"/>
      <c r="K1373" s="14"/>
    </row>
    <row r="1374" spans="1:4" ht="13.5">
      <c r="A1374" s="258"/>
      <c r="B1374" s="258"/>
      <c r="C1374" s="258"/>
      <c r="D1374" s="258"/>
    </row>
    <row r="1375" spans="1:4" ht="13.5">
      <c r="A1375" s="244" t="s">
        <v>80</v>
      </c>
      <c r="B1375" s="244"/>
      <c r="C1375" s="244"/>
      <c r="D1375" s="244"/>
    </row>
    <row r="1376" spans="1:4" ht="12.75" customHeight="1">
      <c r="A1376" s="230" t="s">
        <v>0</v>
      </c>
      <c r="B1376" s="230" t="s">
        <v>1</v>
      </c>
      <c r="C1376" s="230" t="s">
        <v>2</v>
      </c>
      <c r="D1376" s="230" t="s">
        <v>10</v>
      </c>
    </row>
    <row r="1377" spans="1:4" ht="12.75" customHeight="1">
      <c r="A1377" s="231"/>
      <c r="B1377" s="231"/>
      <c r="C1377" s="231"/>
      <c r="D1377" s="231"/>
    </row>
    <row r="1378" spans="1:4" ht="13.5">
      <c r="A1378" s="41">
        <v>1</v>
      </c>
      <c r="B1378" s="5" t="s">
        <v>20</v>
      </c>
      <c r="C1378" s="4" t="s">
        <v>5</v>
      </c>
      <c r="D1378" s="4">
        <v>0.27</v>
      </c>
    </row>
    <row r="1379" spans="1:4" ht="13.5">
      <c r="A1379" s="41">
        <v>2</v>
      </c>
      <c r="B1379" s="5" t="s">
        <v>32</v>
      </c>
      <c r="C1379" s="4" t="s">
        <v>3</v>
      </c>
      <c r="D1379" s="4">
        <v>8</v>
      </c>
    </row>
    <row r="1380" spans="1:4" ht="13.5">
      <c r="A1380" s="41">
        <v>3</v>
      </c>
      <c r="B1380" s="24" t="s">
        <v>23</v>
      </c>
      <c r="C1380" s="4" t="s">
        <v>3</v>
      </c>
      <c r="D1380" s="4">
        <v>1</v>
      </c>
    </row>
    <row r="1381" spans="1:4" ht="13.5">
      <c r="A1381" s="41">
        <v>4</v>
      </c>
      <c r="B1381" s="5" t="s">
        <v>25</v>
      </c>
      <c r="C1381" s="4" t="s">
        <v>3</v>
      </c>
      <c r="D1381" s="4">
        <v>14</v>
      </c>
    </row>
    <row r="1382" spans="1:4" ht="13.5">
      <c r="A1382" s="41">
        <v>5</v>
      </c>
      <c r="B1382" s="6" t="s">
        <v>18</v>
      </c>
      <c r="C1382" s="7" t="s">
        <v>4</v>
      </c>
      <c r="D1382" s="7">
        <v>0.99</v>
      </c>
    </row>
    <row r="1383" spans="1:4" ht="13.5">
      <c r="A1383" s="41">
        <v>6</v>
      </c>
      <c r="B1383" s="6" t="s">
        <v>26</v>
      </c>
      <c r="C1383" s="7" t="s">
        <v>3</v>
      </c>
      <c r="D1383" s="7">
        <v>4</v>
      </c>
    </row>
    <row r="1384" spans="1:4" ht="13.5">
      <c r="A1384" s="41">
        <v>7</v>
      </c>
      <c r="B1384" s="6" t="s">
        <v>31</v>
      </c>
      <c r="C1384" s="7" t="s">
        <v>3</v>
      </c>
      <c r="D1384" s="7">
        <v>22</v>
      </c>
    </row>
    <row r="1385" spans="1:4" ht="13.5">
      <c r="A1385" s="41">
        <v>8</v>
      </c>
      <c r="B1385" s="6" t="s">
        <v>61</v>
      </c>
      <c r="C1385" s="7" t="s">
        <v>4</v>
      </c>
      <c r="D1385" s="7">
        <v>0.27</v>
      </c>
    </row>
    <row r="1386" spans="1:4" ht="13.5">
      <c r="A1386" s="41">
        <v>9</v>
      </c>
      <c r="B1386" s="6" t="s">
        <v>51</v>
      </c>
      <c r="C1386" s="7" t="s">
        <v>4</v>
      </c>
      <c r="D1386" s="7">
        <v>0.09</v>
      </c>
    </row>
    <row r="1387" spans="1:4" ht="13.5">
      <c r="A1387" s="245" t="s">
        <v>11</v>
      </c>
      <c r="B1387" s="246"/>
      <c r="C1387" s="246"/>
      <c r="D1387" s="246"/>
    </row>
    <row r="1388" spans="1:4" ht="13.5">
      <c r="A1388" s="7"/>
      <c r="B1388" s="17" t="s">
        <v>35</v>
      </c>
      <c r="C1388" s="12"/>
      <c r="D1388" s="12" t="s">
        <v>36</v>
      </c>
    </row>
    <row r="1389" spans="1:4" ht="13.5">
      <c r="A1389" s="7">
        <v>1</v>
      </c>
      <c r="B1389" s="15" t="s">
        <v>33</v>
      </c>
      <c r="C1389" s="7" t="s">
        <v>3</v>
      </c>
      <c r="D1389" s="7">
        <f>SUM(D1379+(D1380*2))</f>
        <v>10</v>
      </c>
    </row>
    <row r="1390" spans="1:4" ht="13.5">
      <c r="A1390" s="7"/>
      <c r="B1390" s="13" t="s">
        <v>37</v>
      </c>
      <c r="C1390" s="7"/>
      <c r="D1390" s="7" t="s">
        <v>36</v>
      </c>
    </row>
    <row r="1391" spans="1:4" ht="13.5">
      <c r="A1391" s="7">
        <v>1</v>
      </c>
      <c r="B1391" s="15" t="s">
        <v>34</v>
      </c>
      <c r="C1391" s="7" t="s">
        <v>3</v>
      </c>
      <c r="D1391" s="7">
        <f>D1389</f>
        <v>10</v>
      </c>
    </row>
    <row r="1392" spans="1:4" ht="13.5">
      <c r="A1392" s="7"/>
      <c r="B1392" s="13" t="s">
        <v>45</v>
      </c>
      <c r="C1392" s="7"/>
      <c r="D1392" s="7" t="s">
        <v>36</v>
      </c>
    </row>
    <row r="1393" spans="1:4" ht="13.5">
      <c r="A1393" s="7">
        <v>1</v>
      </c>
      <c r="B1393" s="6" t="s">
        <v>12</v>
      </c>
      <c r="C1393" s="7" t="s">
        <v>14</v>
      </c>
      <c r="D1393" s="7">
        <v>270</v>
      </c>
    </row>
    <row r="1394" spans="1:4" ht="13.5">
      <c r="A1394" s="7">
        <v>2</v>
      </c>
      <c r="B1394" s="6" t="s">
        <v>16</v>
      </c>
      <c r="C1394" s="7" t="s">
        <v>14</v>
      </c>
      <c r="D1394" s="7">
        <f>D1381*25</f>
        <v>350</v>
      </c>
    </row>
    <row r="1395" spans="1:4" ht="13.5">
      <c r="A1395" s="7"/>
      <c r="B1395" s="13" t="s">
        <v>38</v>
      </c>
      <c r="C1395" s="7"/>
      <c r="D1395" s="7" t="s">
        <v>36</v>
      </c>
    </row>
    <row r="1396" spans="1:4" ht="13.5">
      <c r="A1396" s="7">
        <v>1</v>
      </c>
      <c r="B1396" s="6" t="s">
        <v>21</v>
      </c>
      <c r="C1396" s="7" t="s">
        <v>3</v>
      </c>
      <c r="D1396" s="7">
        <v>4</v>
      </c>
    </row>
    <row r="1397" spans="1:4" ht="13.5">
      <c r="A1397" s="7">
        <v>2</v>
      </c>
      <c r="B1397" s="6" t="s">
        <v>22</v>
      </c>
      <c r="C1397" s="7" t="s">
        <v>3</v>
      </c>
      <c r="D1397" s="7">
        <v>4</v>
      </c>
    </row>
    <row r="1398" spans="1:4" ht="13.5">
      <c r="A1398" s="7">
        <v>3</v>
      </c>
      <c r="B1398" s="6" t="s">
        <v>53</v>
      </c>
      <c r="C1398" s="7" t="s">
        <v>3</v>
      </c>
      <c r="D1398" s="7">
        <f>D1381*2</f>
        <v>28</v>
      </c>
    </row>
    <row r="1399" spans="1:4" ht="13.5">
      <c r="A1399" s="7">
        <v>4</v>
      </c>
      <c r="B1399" s="6" t="s">
        <v>54</v>
      </c>
      <c r="C1399" s="7" t="s">
        <v>3</v>
      </c>
      <c r="D1399" s="7">
        <f>D1381*4+D1383</f>
        <v>60</v>
      </c>
    </row>
    <row r="1400" spans="1:4" ht="13.5">
      <c r="A1400" s="7">
        <v>5</v>
      </c>
      <c r="B1400" s="6" t="s">
        <v>55</v>
      </c>
      <c r="C1400" s="7" t="s">
        <v>3</v>
      </c>
      <c r="D1400" s="7">
        <v>4</v>
      </c>
    </row>
    <row r="1401" spans="1:4" ht="13.5">
      <c r="A1401" s="7">
        <v>6</v>
      </c>
      <c r="B1401" s="15" t="s">
        <v>28</v>
      </c>
      <c r="C1401" s="7" t="s">
        <v>3</v>
      </c>
      <c r="D1401" s="7">
        <f>D1383</f>
        <v>4</v>
      </c>
    </row>
    <row r="1402" spans="1:4" ht="13.5">
      <c r="A1402" s="7">
        <v>7</v>
      </c>
      <c r="B1402" s="6" t="s">
        <v>24</v>
      </c>
      <c r="C1402" s="7" t="s">
        <v>3</v>
      </c>
      <c r="D1402" s="7">
        <v>3</v>
      </c>
    </row>
    <row r="1403" spans="1:4" ht="13.5">
      <c r="A1403" s="7">
        <v>8</v>
      </c>
      <c r="B1403" s="6" t="s">
        <v>39</v>
      </c>
      <c r="C1403" s="7" t="s">
        <v>3</v>
      </c>
      <c r="D1403" s="7">
        <v>4</v>
      </c>
    </row>
    <row r="1404" spans="1:4" ht="13.5">
      <c r="A1404" s="7">
        <v>9</v>
      </c>
      <c r="B1404" s="6" t="s">
        <v>29</v>
      </c>
      <c r="C1404" s="7" t="s">
        <v>3</v>
      </c>
      <c r="D1404" s="7">
        <v>4</v>
      </c>
    </row>
    <row r="1405" spans="1:4" ht="13.5">
      <c r="A1405" s="7">
        <v>10</v>
      </c>
      <c r="B1405" s="6" t="s">
        <v>48</v>
      </c>
      <c r="C1405" s="7" t="s">
        <v>14</v>
      </c>
      <c r="D1405" s="7">
        <f>(D1379+D1380)*2</f>
        <v>18</v>
      </c>
    </row>
    <row r="1406" spans="1:4" ht="13.5">
      <c r="A1406" s="7">
        <v>11</v>
      </c>
      <c r="B1406" s="6" t="s">
        <v>43</v>
      </c>
      <c r="C1406" s="7" t="s">
        <v>3</v>
      </c>
      <c r="D1406" s="7">
        <f>D1405</f>
        <v>18</v>
      </c>
    </row>
    <row r="1407" spans="1:4" ht="13.5">
      <c r="A1407" s="7">
        <v>12</v>
      </c>
      <c r="B1407" s="6" t="s">
        <v>44</v>
      </c>
      <c r="C1407" s="7" t="s">
        <v>3</v>
      </c>
      <c r="D1407" s="7">
        <v>30</v>
      </c>
    </row>
    <row r="1408" spans="1:4" ht="13.5">
      <c r="A1408" s="7"/>
      <c r="B1408" s="17" t="s">
        <v>46</v>
      </c>
      <c r="C1408" s="7"/>
      <c r="D1408" s="7" t="s">
        <v>36</v>
      </c>
    </row>
    <row r="1409" spans="1:4" ht="13.5">
      <c r="A1409" s="7">
        <v>1</v>
      </c>
      <c r="B1409" s="15" t="s">
        <v>27</v>
      </c>
      <c r="C1409" s="7" t="s">
        <v>14</v>
      </c>
      <c r="D1409" s="7">
        <f>8*D1383</f>
        <v>32</v>
      </c>
    </row>
    <row r="1410" spans="1:4" ht="13.5">
      <c r="A1410" s="7">
        <v>2</v>
      </c>
      <c r="B1410" s="15" t="s">
        <v>96</v>
      </c>
      <c r="C1410" s="7" t="s">
        <v>13</v>
      </c>
      <c r="D1410" s="7">
        <f>8*D1389</f>
        <v>80</v>
      </c>
    </row>
    <row r="1411" spans="1:4" ht="13.5">
      <c r="A1411" s="7">
        <v>3</v>
      </c>
      <c r="B1411" s="6" t="s">
        <v>40</v>
      </c>
      <c r="C1411" s="28" t="s">
        <v>3</v>
      </c>
      <c r="D1411" s="28">
        <f>D1404</f>
        <v>4</v>
      </c>
    </row>
    <row r="1412" spans="1:4" ht="13.5">
      <c r="A1412" s="7"/>
      <c r="B1412" s="17" t="s">
        <v>41</v>
      </c>
      <c r="C1412" s="13"/>
      <c r="D1412" s="20"/>
    </row>
    <row r="1413" spans="1:4" ht="13.5">
      <c r="A1413" s="7">
        <v>1</v>
      </c>
      <c r="B1413" s="21" t="s">
        <v>42</v>
      </c>
      <c r="C1413" s="22" t="s">
        <v>13</v>
      </c>
      <c r="D1413" s="22">
        <v>5</v>
      </c>
    </row>
    <row r="1414" spans="1:4" ht="13.5">
      <c r="A1414" s="7">
        <v>2</v>
      </c>
      <c r="B1414" s="15" t="s">
        <v>56</v>
      </c>
      <c r="C1414" s="22" t="s">
        <v>13</v>
      </c>
      <c r="D1414" s="22">
        <v>1</v>
      </c>
    </row>
    <row r="1415" spans="1:4" ht="13.5">
      <c r="A1415" s="220"/>
      <c r="B1415" s="221"/>
      <c r="C1415" s="221"/>
      <c r="D1415" s="222"/>
    </row>
    <row r="1416" spans="1:4" ht="13.5">
      <c r="A1416" s="249" t="s">
        <v>960</v>
      </c>
      <c r="B1416" s="249"/>
      <c r="C1416" s="249"/>
      <c r="D1416" s="249"/>
    </row>
    <row r="1417" spans="1:4" ht="12.75">
      <c r="A1417" s="226" t="s">
        <v>0</v>
      </c>
      <c r="B1417" s="226" t="s">
        <v>1</v>
      </c>
      <c r="C1417" s="226" t="s">
        <v>2</v>
      </c>
      <c r="D1417" s="226" t="s">
        <v>10</v>
      </c>
    </row>
    <row r="1418" spans="1:4" ht="12.75">
      <c r="A1418" s="227"/>
      <c r="B1418" s="227"/>
      <c r="C1418" s="227"/>
      <c r="D1418" s="227"/>
    </row>
    <row r="1419" spans="1:4" ht="13.5">
      <c r="A1419" s="4">
        <v>1</v>
      </c>
      <c r="B1419" s="5" t="s">
        <v>77</v>
      </c>
      <c r="C1419" s="4" t="s">
        <v>5</v>
      </c>
      <c r="D1419" s="4">
        <v>0.27</v>
      </c>
    </row>
    <row r="1420" spans="1:4" ht="13.5">
      <c r="A1420" s="4">
        <v>2</v>
      </c>
      <c r="B1420" s="5" t="s">
        <v>32</v>
      </c>
      <c r="C1420" s="4" t="s">
        <v>3</v>
      </c>
      <c r="D1420" s="4">
        <v>1</v>
      </c>
    </row>
    <row r="1421" spans="1:4" ht="13.5">
      <c r="A1421" s="4">
        <v>3</v>
      </c>
      <c r="B1421" s="5" t="s">
        <v>25</v>
      </c>
      <c r="C1421" s="4" t="s">
        <v>3</v>
      </c>
      <c r="D1421" s="4">
        <v>8</v>
      </c>
    </row>
    <row r="1422" spans="1:4" ht="13.5">
      <c r="A1422" s="4">
        <v>4</v>
      </c>
      <c r="B1422" s="6" t="s">
        <v>18</v>
      </c>
      <c r="C1422" s="7" t="s">
        <v>4</v>
      </c>
      <c r="D1422" s="7">
        <v>0.72</v>
      </c>
    </row>
    <row r="1423" spans="1:4" ht="13.5">
      <c r="A1423" s="4">
        <v>5</v>
      </c>
      <c r="B1423" s="6" t="s">
        <v>31</v>
      </c>
      <c r="C1423" s="7" t="s">
        <v>19</v>
      </c>
      <c r="D1423" s="7">
        <v>20</v>
      </c>
    </row>
    <row r="1424" spans="1:4" ht="13.5">
      <c r="A1424" s="4">
        <v>6</v>
      </c>
      <c r="B1424" s="6" t="s">
        <v>50</v>
      </c>
      <c r="C1424" s="7" t="s">
        <v>4</v>
      </c>
      <c r="D1424" s="7">
        <v>0.27</v>
      </c>
    </row>
    <row r="1425" spans="1:4" ht="13.5">
      <c r="A1425" s="4">
        <v>7</v>
      </c>
      <c r="B1425" s="6" t="s">
        <v>51</v>
      </c>
      <c r="C1425" s="7" t="s">
        <v>4</v>
      </c>
      <c r="D1425" s="7">
        <v>0.045</v>
      </c>
    </row>
    <row r="1426" spans="1:4" ht="13.5">
      <c r="A1426" s="228" t="s">
        <v>11</v>
      </c>
      <c r="B1426" s="228"/>
      <c r="C1426" s="228"/>
      <c r="D1426" s="228"/>
    </row>
    <row r="1427" spans="1:4" ht="13.5">
      <c r="A1427" s="7"/>
      <c r="B1427" s="17" t="s">
        <v>35</v>
      </c>
      <c r="C1427" s="12"/>
      <c r="D1427" s="12" t="s">
        <v>36</v>
      </c>
    </row>
    <row r="1428" spans="1:4" ht="13.5">
      <c r="A1428" s="7">
        <v>1</v>
      </c>
      <c r="B1428" s="15" t="s">
        <v>33</v>
      </c>
      <c r="C1428" s="7" t="s">
        <v>19</v>
      </c>
      <c r="D1428" s="7">
        <f>D1420</f>
        <v>1</v>
      </c>
    </row>
    <row r="1429" spans="1:4" ht="13.5">
      <c r="A1429" s="7"/>
      <c r="B1429" s="13" t="s">
        <v>37</v>
      </c>
      <c r="C1429" s="7"/>
      <c r="D1429" s="7" t="s">
        <v>36</v>
      </c>
    </row>
    <row r="1430" spans="1:4" ht="13.5">
      <c r="A1430" s="7">
        <v>1</v>
      </c>
      <c r="B1430" s="15" t="s">
        <v>34</v>
      </c>
      <c r="C1430" s="7" t="s">
        <v>19</v>
      </c>
      <c r="D1430" s="7">
        <f>D1428</f>
        <v>1</v>
      </c>
    </row>
    <row r="1431" spans="1:4" ht="13.5">
      <c r="A1431" s="7"/>
      <c r="B1431" s="13" t="s">
        <v>45</v>
      </c>
      <c r="C1431" s="7"/>
      <c r="D1431" s="7" t="s">
        <v>36</v>
      </c>
    </row>
    <row r="1432" spans="1:4" ht="13.5">
      <c r="A1432" s="7">
        <v>1</v>
      </c>
      <c r="B1432" s="6" t="s">
        <v>72</v>
      </c>
      <c r="C1432" s="7" t="s">
        <v>14</v>
      </c>
      <c r="D1432" s="7">
        <v>180</v>
      </c>
    </row>
    <row r="1433" spans="1:4" ht="13.5">
      <c r="A1433" s="7">
        <v>2</v>
      </c>
      <c r="B1433" s="6" t="s">
        <v>16</v>
      </c>
      <c r="C1433" s="7" t="s">
        <v>14</v>
      </c>
      <c r="D1433" s="7">
        <f>D1421*25</f>
        <v>200</v>
      </c>
    </row>
    <row r="1434" spans="1:4" ht="13.5">
      <c r="A1434" s="7"/>
      <c r="B1434" s="13" t="s">
        <v>38</v>
      </c>
      <c r="C1434" s="7"/>
      <c r="D1434" s="7" t="s">
        <v>36</v>
      </c>
    </row>
    <row r="1435" spans="1:4" ht="13.5">
      <c r="A1435" s="7">
        <v>1</v>
      </c>
      <c r="B1435" s="6" t="s">
        <v>21</v>
      </c>
      <c r="C1435" s="7" t="s">
        <v>3</v>
      </c>
      <c r="D1435" s="7">
        <v>3</v>
      </c>
    </row>
    <row r="1436" spans="1:4" ht="13.5">
      <c r="A1436" s="7">
        <v>2</v>
      </c>
      <c r="B1436" s="6" t="s">
        <v>22</v>
      </c>
      <c r="C1436" s="7" t="s">
        <v>3</v>
      </c>
      <c r="D1436" s="7">
        <v>4</v>
      </c>
    </row>
    <row r="1437" spans="1:4" ht="13.5">
      <c r="A1437" s="7">
        <v>3</v>
      </c>
      <c r="B1437" s="6" t="s">
        <v>53</v>
      </c>
      <c r="C1437" s="7" t="s">
        <v>3</v>
      </c>
      <c r="D1437" s="7">
        <f>D1421*2</f>
        <v>16</v>
      </c>
    </row>
    <row r="1438" spans="1:4" ht="13.5">
      <c r="A1438" s="7">
        <v>4</v>
      </c>
      <c r="B1438" s="6" t="s">
        <v>54</v>
      </c>
      <c r="C1438" s="7" t="s">
        <v>3</v>
      </c>
      <c r="D1438" s="7">
        <f>D1421*4</f>
        <v>32</v>
      </c>
    </row>
    <row r="1439" spans="1:4" ht="13.5">
      <c r="A1439" s="7">
        <v>5</v>
      </c>
      <c r="B1439" s="6" t="s">
        <v>55</v>
      </c>
      <c r="C1439" s="7" t="s">
        <v>3</v>
      </c>
      <c r="D1439" s="7">
        <v>4</v>
      </c>
    </row>
    <row r="1440" spans="1:4" ht="13.5">
      <c r="A1440" s="7">
        <v>6</v>
      </c>
      <c r="B1440" s="6" t="s">
        <v>24</v>
      </c>
      <c r="C1440" s="7" t="s">
        <v>3</v>
      </c>
      <c r="D1440" s="7">
        <v>2</v>
      </c>
    </row>
    <row r="1441" spans="1:4" ht="13.5">
      <c r="A1441" s="7">
        <v>7</v>
      </c>
      <c r="B1441" s="6" t="s">
        <v>48</v>
      </c>
      <c r="C1441" s="7" t="s">
        <v>14</v>
      </c>
      <c r="D1441" s="7">
        <f>D1420*2</f>
        <v>2</v>
      </c>
    </row>
    <row r="1442" spans="1:4" ht="13.5">
      <c r="A1442" s="7">
        <v>8</v>
      </c>
      <c r="B1442" s="6" t="s">
        <v>43</v>
      </c>
      <c r="C1442" s="7" t="s">
        <v>3</v>
      </c>
      <c r="D1442" s="7">
        <f>D1441</f>
        <v>2</v>
      </c>
    </row>
    <row r="1443" spans="1:4" ht="13.5">
      <c r="A1443" s="7">
        <v>9</v>
      </c>
      <c r="B1443" s="6" t="s">
        <v>44</v>
      </c>
      <c r="C1443" s="7" t="s">
        <v>3</v>
      </c>
      <c r="D1443" s="7">
        <v>30</v>
      </c>
    </row>
    <row r="1444" spans="1:4" ht="13.5">
      <c r="A1444" s="7"/>
      <c r="B1444" s="17" t="s">
        <v>46</v>
      </c>
      <c r="C1444" s="7"/>
      <c r="D1444" s="7" t="s">
        <v>36</v>
      </c>
    </row>
    <row r="1445" spans="1:4" ht="13.5">
      <c r="A1445" s="7">
        <v>1</v>
      </c>
      <c r="B1445" s="15" t="s">
        <v>96</v>
      </c>
      <c r="C1445" s="7" t="s">
        <v>13</v>
      </c>
      <c r="D1445" s="7">
        <f>8*D1428</f>
        <v>8</v>
      </c>
    </row>
    <row r="1446" spans="1:4" ht="13.5">
      <c r="A1446" s="7"/>
      <c r="B1446" s="17" t="s">
        <v>41</v>
      </c>
      <c r="C1446" s="13"/>
      <c r="D1446" s="20" t="s">
        <v>36</v>
      </c>
    </row>
    <row r="1447" spans="1:4" ht="13.5">
      <c r="A1447" s="7">
        <v>1</v>
      </c>
      <c r="B1447" s="21" t="s">
        <v>42</v>
      </c>
      <c r="C1447" s="22" t="s">
        <v>13</v>
      </c>
      <c r="D1447" s="22">
        <v>5</v>
      </c>
    </row>
    <row r="1448" spans="1:4" ht="13.5">
      <c r="A1448" s="7">
        <v>2</v>
      </c>
      <c r="B1448" s="15" t="s">
        <v>56</v>
      </c>
      <c r="C1448" s="22" t="s">
        <v>13</v>
      </c>
      <c r="D1448" s="22">
        <v>1</v>
      </c>
    </row>
    <row r="1449" spans="1:4" ht="13.5">
      <c r="A1449" s="220"/>
      <c r="B1449" s="221"/>
      <c r="C1449" s="221"/>
      <c r="D1449" s="222"/>
    </row>
    <row r="1450" spans="1:4" ht="13.5">
      <c r="A1450" s="244" t="s">
        <v>81</v>
      </c>
      <c r="B1450" s="244"/>
      <c r="C1450" s="244"/>
      <c r="D1450" s="244"/>
    </row>
    <row r="1451" spans="1:4" ht="12.75" customHeight="1">
      <c r="A1451" s="230" t="s">
        <v>0</v>
      </c>
      <c r="B1451" s="230" t="s">
        <v>1</v>
      </c>
      <c r="C1451" s="230" t="s">
        <v>2</v>
      </c>
      <c r="D1451" s="230" t="s">
        <v>10</v>
      </c>
    </row>
    <row r="1452" spans="1:4" ht="12.75" customHeight="1">
      <c r="A1452" s="231"/>
      <c r="B1452" s="231"/>
      <c r="C1452" s="231"/>
      <c r="D1452" s="231"/>
    </row>
    <row r="1453" spans="1:4" ht="13.5">
      <c r="A1453" s="41">
        <v>1</v>
      </c>
      <c r="B1453" s="42" t="s">
        <v>32</v>
      </c>
      <c r="C1453" s="41" t="s">
        <v>3</v>
      </c>
      <c r="D1453" s="41">
        <v>6</v>
      </c>
    </row>
    <row r="1454" spans="1:4" ht="13.5">
      <c r="A1454" s="41">
        <v>2</v>
      </c>
      <c r="B1454" s="43" t="s">
        <v>23</v>
      </c>
      <c r="C1454" s="41" t="s">
        <v>3</v>
      </c>
      <c r="D1454" s="41">
        <v>2</v>
      </c>
    </row>
    <row r="1455" spans="1:4" ht="13.5">
      <c r="A1455" s="41">
        <v>3</v>
      </c>
      <c r="B1455" s="44" t="s">
        <v>26</v>
      </c>
      <c r="C1455" s="45" t="s">
        <v>3</v>
      </c>
      <c r="D1455" s="45">
        <v>2</v>
      </c>
    </row>
    <row r="1456" spans="1:4" ht="13.5">
      <c r="A1456" s="41">
        <v>4</v>
      </c>
      <c r="B1456" s="44" t="s">
        <v>31</v>
      </c>
      <c r="C1456" s="45" t="s">
        <v>3</v>
      </c>
      <c r="D1456" s="45">
        <v>25</v>
      </c>
    </row>
    <row r="1457" spans="1:4" ht="13.5">
      <c r="A1457" s="41">
        <v>5</v>
      </c>
      <c r="B1457" s="44" t="s">
        <v>51</v>
      </c>
      <c r="C1457" s="45" t="s">
        <v>4</v>
      </c>
      <c r="D1457" s="45">
        <v>0.36</v>
      </c>
    </row>
    <row r="1458" spans="1:4" ht="13.5">
      <c r="A1458" s="245" t="s">
        <v>11</v>
      </c>
      <c r="B1458" s="246"/>
      <c r="C1458" s="246"/>
      <c r="D1458" s="246"/>
    </row>
    <row r="1459" spans="1:4" ht="13.5">
      <c r="A1459" s="45"/>
      <c r="B1459" s="47" t="s">
        <v>35</v>
      </c>
      <c r="C1459" s="46"/>
      <c r="D1459" s="46" t="s">
        <v>36</v>
      </c>
    </row>
    <row r="1460" spans="1:4" ht="13.5">
      <c r="A1460" s="45">
        <v>1</v>
      </c>
      <c r="B1460" s="48" t="s">
        <v>33</v>
      </c>
      <c r="C1460" s="45" t="s">
        <v>3</v>
      </c>
      <c r="D1460" s="45">
        <f>SUM(D1453+(D1454*2))</f>
        <v>10</v>
      </c>
    </row>
    <row r="1461" spans="1:4" ht="13.5">
      <c r="A1461" s="45"/>
      <c r="B1461" s="49" t="s">
        <v>37</v>
      </c>
      <c r="C1461" s="45"/>
      <c r="D1461" s="45" t="s">
        <v>36</v>
      </c>
    </row>
    <row r="1462" spans="1:4" ht="13.5">
      <c r="A1462" s="45">
        <v>1</v>
      </c>
      <c r="B1462" s="48" t="s">
        <v>34</v>
      </c>
      <c r="C1462" s="45" t="s">
        <v>3</v>
      </c>
      <c r="D1462" s="45">
        <f>D1460</f>
        <v>10</v>
      </c>
    </row>
    <row r="1463" spans="1:4" ht="13.5">
      <c r="A1463" s="45"/>
      <c r="B1463" s="49" t="s">
        <v>38</v>
      </c>
      <c r="C1463" s="45"/>
      <c r="D1463" s="45" t="s">
        <v>36</v>
      </c>
    </row>
    <row r="1464" spans="1:4" ht="13.5">
      <c r="A1464" s="45">
        <v>1</v>
      </c>
      <c r="B1464" s="44" t="s">
        <v>22</v>
      </c>
      <c r="C1464" s="45" t="s">
        <v>3</v>
      </c>
      <c r="D1464" s="45">
        <v>4</v>
      </c>
    </row>
    <row r="1465" spans="1:4" ht="13.5">
      <c r="A1465" s="45">
        <v>2</v>
      </c>
      <c r="B1465" s="44" t="s">
        <v>53</v>
      </c>
      <c r="C1465" s="45" t="s">
        <v>3</v>
      </c>
      <c r="D1465" s="45">
        <v>13</v>
      </c>
    </row>
    <row r="1466" spans="1:4" ht="13.5">
      <c r="A1466" s="45">
        <v>3</v>
      </c>
      <c r="B1466" s="44" t="s">
        <v>54</v>
      </c>
      <c r="C1466" s="45" t="s">
        <v>3</v>
      </c>
      <c r="D1466" s="45">
        <v>26</v>
      </c>
    </row>
    <row r="1467" spans="1:4" ht="13.5">
      <c r="A1467" s="45">
        <v>4</v>
      </c>
      <c r="B1467" s="48" t="s">
        <v>28</v>
      </c>
      <c r="C1467" s="45" t="s">
        <v>3</v>
      </c>
      <c r="D1467" s="45">
        <f>D1455</f>
        <v>2</v>
      </c>
    </row>
    <row r="1468" spans="1:4" ht="13.5">
      <c r="A1468" s="45">
        <v>5</v>
      </c>
      <c r="B1468" s="44" t="s">
        <v>24</v>
      </c>
      <c r="C1468" s="45" t="s">
        <v>3</v>
      </c>
      <c r="D1468" s="45">
        <v>2</v>
      </c>
    </row>
    <row r="1469" spans="1:4" ht="13.5">
      <c r="A1469" s="45">
        <v>6</v>
      </c>
      <c r="B1469" s="44" t="s">
        <v>48</v>
      </c>
      <c r="C1469" s="45" t="s">
        <v>14</v>
      </c>
      <c r="D1469" s="45">
        <f>(D1453+D1454)*2</f>
        <v>16</v>
      </c>
    </row>
    <row r="1470" spans="1:4" ht="13.5">
      <c r="A1470" s="45">
        <v>7</v>
      </c>
      <c r="B1470" s="44" t="s">
        <v>43</v>
      </c>
      <c r="C1470" s="45" t="s">
        <v>3</v>
      </c>
      <c r="D1470" s="45">
        <f>D1469</f>
        <v>16</v>
      </c>
    </row>
    <row r="1471" spans="1:4" ht="13.5">
      <c r="A1471" s="45">
        <v>8</v>
      </c>
      <c r="B1471" s="44" t="s">
        <v>44</v>
      </c>
      <c r="C1471" s="45" t="s">
        <v>3</v>
      </c>
      <c r="D1471" s="45">
        <v>30</v>
      </c>
    </row>
    <row r="1472" spans="1:4" ht="13.5">
      <c r="A1472" s="45"/>
      <c r="B1472" s="47" t="s">
        <v>46</v>
      </c>
      <c r="C1472" s="45"/>
      <c r="D1472" s="45" t="s">
        <v>36</v>
      </c>
    </row>
    <row r="1473" spans="1:4" ht="13.5">
      <c r="A1473" s="45">
        <v>1</v>
      </c>
      <c r="B1473" s="48" t="s">
        <v>27</v>
      </c>
      <c r="C1473" s="45" t="s">
        <v>14</v>
      </c>
      <c r="D1473" s="45">
        <f>8*D1455</f>
        <v>16</v>
      </c>
    </row>
    <row r="1474" spans="1:4" ht="13.5">
      <c r="A1474" s="45">
        <v>2</v>
      </c>
      <c r="B1474" s="48" t="s">
        <v>96</v>
      </c>
      <c r="C1474" s="45" t="s">
        <v>13</v>
      </c>
      <c r="D1474" s="45">
        <f>8*D1460</f>
        <v>80</v>
      </c>
    </row>
    <row r="1475" spans="1:4" ht="13.5">
      <c r="A1475" s="45"/>
      <c r="B1475" s="47" t="s">
        <v>41</v>
      </c>
      <c r="C1475" s="49"/>
      <c r="D1475" s="51"/>
    </row>
    <row r="1476" spans="1:4" ht="13.5">
      <c r="A1476" s="45">
        <v>1</v>
      </c>
      <c r="B1476" s="52" t="s">
        <v>42</v>
      </c>
      <c r="C1476" s="53" t="s">
        <v>13</v>
      </c>
      <c r="D1476" s="53">
        <v>5</v>
      </c>
    </row>
    <row r="1477" spans="1:4" ht="13.5">
      <c r="A1477" s="45">
        <v>2</v>
      </c>
      <c r="B1477" s="48" t="s">
        <v>56</v>
      </c>
      <c r="C1477" s="53" t="s">
        <v>13</v>
      </c>
      <c r="D1477" s="53">
        <v>1</v>
      </c>
    </row>
    <row r="1478" spans="1:4" ht="13.5">
      <c r="A1478" s="261"/>
      <c r="B1478" s="261"/>
      <c r="C1478" s="261"/>
      <c r="D1478" s="261"/>
    </row>
    <row r="1479" spans="1:4" ht="13.5">
      <c r="A1479" s="235" t="s">
        <v>82</v>
      </c>
      <c r="B1479" s="235"/>
      <c r="C1479" s="235"/>
      <c r="D1479" s="235"/>
    </row>
    <row r="1480" spans="1:4" ht="12.75">
      <c r="A1480" s="230" t="s">
        <v>0</v>
      </c>
      <c r="B1480" s="230" t="s">
        <v>1</v>
      </c>
      <c r="C1480" s="230" t="s">
        <v>2</v>
      </c>
      <c r="D1480" s="230" t="s">
        <v>10</v>
      </c>
    </row>
    <row r="1481" spans="1:4" ht="12.75">
      <c r="A1481" s="231"/>
      <c r="B1481" s="231"/>
      <c r="C1481" s="231"/>
      <c r="D1481" s="231"/>
    </row>
    <row r="1482" spans="1:4" ht="13.5">
      <c r="A1482" s="41">
        <v>1</v>
      </c>
      <c r="B1482" s="42" t="s">
        <v>20</v>
      </c>
      <c r="C1482" s="41" t="s">
        <v>5</v>
      </c>
      <c r="D1482" s="41">
        <v>0.36</v>
      </c>
    </row>
    <row r="1483" spans="1:4" ht="13.5">
      <c r="A1483" s="41">
        <v>2</v>
      </c>
      <c r="B1483" s="42" t="s">
        <v>32</v>
      </c>
      <c r="C1483" s="41" t="s">
        <v>3</v>
      </c>
      <c r="D1483" s="41">
        <v>6</v>
      </c>
    </row>
    <row r="1484" spans="1:4" ht="13.5">
      <c r="A1484" s="41">
        <v>3</v>
      </c>
      <c r="B1484" s="43" t="s">
        <v>23</v>
      </c>
      <c r="C1484" s="41" t="s">
        <v>3</v>
      </c>
      <c r="D1484" s="41">
        <v>2</v>
      </c>
    </row>
    <row r="1485" spans="1:4" ht="13.5">
      <c r="A1485" s="41">
        <v>4</v>
      </c>
      <c r="B1485" s="42" t="s">
        <v>30</v>
      </c>
      <c r="C1485" s="41" t="s">
        <v>3</v>
      </c>
      <c r="D1485" s="41">
        <v>4</v>
      </c>
    </row>
    <row r="1486" spans="1:4" ht="13.5">
      <c r="A1486" s="41">
        <v>5</v>
      </c>
      <c r="B1486" s="42" t="s">
        <v>25</v>
      </c>
      <c r="C1486" s="41" t="s">
        <v>3</v>
      </c>
      <c r="D1486" s="41">
        <v>16</v>
      </c>
    </row>
    <row r="1487" spans="1:4" ht="13.5">
      <c r="A1487" s="41">
        <v>6</v>
      </c>
      <c r="B1487" s="44" t="s">
        <v>18</v>
      </c>
      <c r="C1487" s="45" t="s">
        <v>4</v>
      </c>
      <c r="D1487" s="45">
        <v>1.62</v>
      </c>
    </row>
    <row r="1488" spans="1:4" ht="13.5">
      <c r="A1488" s="41">
        <v>7</v>
      </c>
      <c r="B1488" s="44" t="s">
        <v>26</v>
      </c>
      <c r="C1488" s="45" t="s">
        <v>3</v>
      </c>
      <c r="D1488" s="45">
        <v>3</v>
      </c>
    </row>
    <row r="1489" spans="1:4" ht="13.5">
      <c r="A1489" s="41">
        <v>8</v>
      </c>
      <c r="B1489" s="44" t="s">
        <v>31</v>
      </c>
      <c r="C1489" s="45" t="s">
        <v>3</v>
      </c>
      <c r="D1489" s="45">
        <v>25</v>
      </c>
    </row>
    <row r="1490" spans="1:4" ht="13.5">
      <c r="A1490" s="45">
        <v>9</v>
      </c>
      <c r="B1490" s="44" t="s">
        <v>61</v>
      </c>
      <c r="C1490" s="45" t="s">
        <v>4</v>
      </c>
      <c r="D1490" s="45">
        <v>0.18</v>
      </c>
    </row>
    <row r="1491" spans="1:4" ht="13.5">
      <c r="A1491" s="245" t="s">
        <v>11</v>
      </c>
      <c r="B1491" s="246"/>
      <c r="C1491" s="246"/>
      <c r="D1491" s="246"/>
    </row>
    <row r="1492" spans="1:4" ht="13.5">
      <c r="A1492" s="45"/>
      <c r="B1492" s="49" t="s">
        <v>37</v>
      </c>
      <c r="C1492" s="45"/>
      <c r="D1492" s="45" t="s">
        <v>36</v>
      </c>
    </row>
    <row r="1493" spans="1:4" ht="13.5">
      <c r="A1493" s="45">
        <v>1</v>
      </c>
      <c r="B1493" s="48" t="s">
        <v>70</v>
      </c>
      <c r="C1493" s="45" t="s">
        <v>3</v>
      </c>
      <c r="D1493" s="45">
        <f>D1483+D1484*2</f>
        <v>10</v>
      </c>
    </row>
    <row r="1494" spans="1:4" ht="13.5">
      <c r="A1494" s="45"/>
      <c r="B1494" s="49" t="s">
        <v>45</v>
      </c>
      <c r="C1494" s="45"/>
      <c r="D1494" s="45" t="s">
        <v>83</v>
      </c>
    </row>
    <row r="1495" spans="1:4" ht="13.5">
      <c r="A1495" s="45">
        <v>1</v>
      </c>
      <c r="B1495" s="44" t="s">
        <v>12</v>
      </c>
      <c r="C1495" s="45" t="s">
        <v>14</v>
      </c>
      <c r="D1495" s="45">
        <v>360</v>
      </c>
    </row>
    <row r="1496" spans="1:4" ht="13.5">
      <c r="A1496" s="45">
        <v>2</v>
      </c>
      <c r="B1496" s="44" t="s">
        <v>52</v>
      </c>
      <c r="C1496" s="45" t="s">
        <v>14</v>
      </c>
      <c r="D1496" s="45">
        <f>D1485*30</f>
        <v>120</v>
      </c>
    </row>
    <row r="1497" spans="1:4" ht="13.5">
      <c r="A1497" s="45">
        <v>3</v>
      </c>
      <c r="B1497" s="44" t="s">
        <v>16</v>
      </c>
      <c r="C1497" s="45" t="s">
        <v>14</v>
      </c>
      <c r="D1497" s="45">
        <f>D1486*25</f>
        <v>400</v>
      </c>
    </row>
    <row r="1498" spans="1:4" ht="13.5">
      <c r="A1498" s="45"/>
      <c r="B1498" s="49" t="s">
        <v>38</v>
      </c>
      <c r="C1498" s="45"/>
      <c r="D1498" s="45" t="s">
        <v>36</v>
      </c>
    </row>
    <row r="1499" spans="1:4" ht="13.5">
      <c r="A1499" s="45">
        <v>1</v>
      </c>
      <c r="B1499" s="44" t="s">
        <v>21</v>
      </c>
      <c r="C1499" s="45" t="s">
        <v>3</v>
      </c>
      <c r="D1499" s="45">
        <v>4</v>
      </c>
    </row>
    <row r="1500" spans="1:4" ht="13.5">
      <c r="A1500" s="45">
        <v>2</v>
      </c>
      <c r="B1500" s="44" t="s">
        <v>22</v>
      </c>
      <c r="C1500" s="45" t="s">
        <v>3</v>
      </c>
      <c r="D1500" s="45">
        <v>4</v>
      </c>
    </row>
    <row r="1501" spans="1:4" ht="13.5">
      <c r="A1501" s="45">
        <v>3</v>
      </c>
      <c r="B1501" s="44" t="s">
        <v>53</v>
      </c>
      <c r="C1501" s="45" t="s">
        <v>3</v>
      </c>
      <c r="D1501" s="45">
        <f>D1486*2+D1485*2</f>
        <v>40</v>
      </c>
    </row>
    <row r="1502" spans="1:4" ht="13.5">
      <c r="A1502" s="45">
        <v>4</v>
      </c>
      <c r="B1502" s="44" t="s">
        <v>54</v>
      </c>
      <c r="C1502" s="45" t="s">
        <v>3</v>
      </c>
      <c r="D1502" s="45">
        <f>D1486*4+D1485*2+D1488</f>
        <v>75</v>
      </c>
    </row>
    <row r="1503" spans="1:4" ht="13.5">
      <c r="A1503" s="45">
        <v>5</v>
      </c>
      <c r="B1503" s="44" t="s">
        <v>55</v>
      </c>
      <c r="C1503" s="45" t="s">
        <v>3</v>
      </c>
      <c r="D1503" s="45">
        <v>4</v>
      </c>
    </row>
    <row r="1504" spans="1:4" ht="13.5">
      <c r="A1504" s="45">
        <v>6</v>
      </c>
      <c r="B1504" s="48" t="s">
        <v>28</v>
      </c>
      <c r="C1504" s="45" t="s">
        <v>3</v>
      </c>
      <c r="D1504" s="45">
        <f>D1488</f>
        <v>3</v>
      </c>
    </row>
    <row r="1505" spans="1:4" ht="13.5">
      <c r="A1505" s="45">
        <v>7</v>
      </c>
      <c r="B1505" s="44" t="s">
        <v>24</v>
      </c>
      <c r="C1505" s="45" t="s">
        <v>3</v>
      </c>
      <c r="D1505" s="45">
        <v>6</v>
      </c>
    </row>
    <row r="1506" spans="1:4" ht="13.5">
      <c r="A1506" s="45">
        <v>8</v>
      </c>
      <c r="B1506" s="44" t="s">
        <v>48</v>
      </c>
      <c r="C1506" s="45" t="s">
        <v>14</v>
      </c>
      <c r="D1506" s="45">
        <f>(D1483+D1484)*2</f>
        <v>16</v>
      </c>
    </row>
    <row r="1507" spans="1:4" ht="13.5">
      <c r="A1507" s="45">
        <v>9</v>
      </c>
      <c r="B1507" s="44" t="s">
        <v>43</v>
      </c>
      <c r="C1507" s="45" t="s">
        <v>3</v>
      </c>
      <c r="D1507" s="45">
        <f>D1506</f>
        <v>16</v>
      </c>
    </row>
    <row r="1508" spans="1:4" ht="13.5">
      <c r="A1508" s="45">
        <v>10</v>
      </c>
      <c r="B1508" s="44" t="s">
        <v>44</v>
      </c>
      <c r="C1508" s="45" t="s">
        <v>3</v>
      </c>
      <c r="D1508" s="45">
        <v>30</v>
      </c>
    </row>
    <row r="1509" spans="1:4" ht="13.5">
      <c r="A1509" s="45"/>
      <c r="B1509" s="47" t="s">
        <v>46</v>
      </c>
      <c r="C1509" s="45"/>
      <c r="D1509" s="45" t="s">
        <v>36</v>
      </c>
    </row>
    <row r="1510" spans="1:4" ht="13.5">
      <c r="A1510" s="45">
        <v>1</v>
      </c>
      <c r="B1510" s="48" t="s">
        <v>27</v>
      </c>
      <c r="C1510" s="45" t="s">
        <v>14</v>
      </c>
      <c r="D1510" s="45">
        <f>8*D1488</f>
        <v>24</v>
      </c>
    </row>
    <row r="1511" spans="1:4" ht="13.5">
      <c r="A1511" s="45"/>
      <c r="B1511" s="47" t="s">
        <v>41</v>
      </c>
      <c r="C1511" s="49"/>
      <c r="D1511" s="51"/>
    </row>
    <row r="1512" spans="1:4" ht="13.5">
      <c r="A1512" s="45">
        <v>1</v>
      </c>
      <c r="B1512" s="52" t="s">
        <v>42</v>
      </c>
      <c r="C1512" s="53" t="s">
        <v>13</v>
      </c>
      <c r="D1512" s="53">
        <v>5</v>
      </c>
    </row>
    <row r="1513" spans="1:4" ht="13.5">
      <c r="A1513" s="45">
        <v>2</v>
      </c>
      <c r="B1513" s="48" t="s">
        <v>56</v>
      </c>
      <c r="C1513" s="53" t="s">
        <v>13</v>
      </c>
      <c r="D1513" s="53">
        <v>1</v>
      </c>
    </row>
    <row r="1514" spans="1:4" ht="13.5">
      <c r="A1514" s="261"/>
      <c r="B1514" s="261"/>
      <c r="C1514" s="261"/>
      <c r="D1514" s="261"/>
    </row>
    <row r="1515" spans="1:4" ht="13.5">
      <c r="A1515" s="235" t="s">
        <v>105</v>
      </c>
      <c r="B1515" s="235"/>
      <c r="C1515" s="235"/>
      <c r="D1515" s="235"/>
    </row>
    <row r="1516" spans="1:4" ht="12.75">
      <c r="A1516" s="230" t="s">
        <v>0</v>
      </c>
      <c r="B1516" s="230" t="s">
        <v>1</v>
      </c>
      <c r="C1516" s="230" t="s">
        <v>2</v>
      </c>
      <c r="D1516" s="230" t="s">
        <v>10</v>
      </c>
    </row>
    <row r="1517" spans="1:4" ht="12.75">
      <c r="A1517" s="231"/>
      <c r="B1517" s="231"/>
      <c r="C1517" s="231"/>
      <c r="D1517" s="231"/>
    </row>
    <row r="1518" spans="1:4" ht="13.5">
      <c r="A1518" s="41">
        <v>1</v>
      </c>
      <c r="B1518" s="42" t="s">
        <v>20</v>
      </c>
      <c r="C1518" s="41" t="s">
        <v>5</v>
      </c>
      <c r="D1518" s="41">
        <v>0.18</v>
      </c>
    </row>
    <row r="1519" spans="1:4" ht="13.5">
      <c r="A1519" s="41">
        <v>2</v>
      </c>
      <c r="B1519" s="43" t="s">
        <v>23</v>
      </c>
      <c r="C1519" s="41" t="s">
        <v>3</v>
      </c>
      <c r="D1519" s="41">
        <v>3</v>
      </c>
    </row>
    <row r="1520" spans="1:4" ht="13.5">
      <c r="A1520" s="41">
        <v>3</v>
      </c>
      <c r="B1520" s="43" t="s">
        <v>102</v>
      </c>
      <c r="C1520" s="41" t="s">
        <v>3</v>
      </c>
      <c r="D1520" s="41">
        <v>1</v>
      </c>
    </row>
    <row r="1521" spans="1:4" ht="13.5">
      <c r="A1521" s="41">
        <v>4</v>
      </c>
      <c r="B1521" s="42" t="s">
        <v>30</v>
      </c>
      <c r="C1521" s="41" t="s">
        <v>3</v>
      </c>
      <c r="D1521" s="41">
        <v>2</v>
      </c>
    </row>
    <row r="1522" spans="1:4" ht="13.5">
      <c r="A1522" s="41">
        <v>5</v>
      </c>
      <c r="B1522" s="42" t="s">
        <v>25</v>
      </c>
      <c r="C1522" s="41" t="s">
        <v>3</v>
      </c>
      <c r="D1522" s="41">
        <v>12</v>
      </c>
    </row>
    <row r="1523" spans="1:4" ht="13.5">
      <c r="A1523" s="41">
        <v>6</v>
      </c>
      <c r="B1523" s="44" t="s">
        <v>18</v>
      </c>
      <c r="C1523" s="45" t="s">
        <v>4</v>
      </c>
      <c r="D1523" s="45">
        <v>0.72</v>
      </c>
    </row>
    <row r="1524" spans="1:4" ht="13.5">
      <c r="A1524" s="41">
        <v>7</v>
      </c>
      <c r="B1524" s="44" t="s">
        <v>26</v>
      </c>
      <c r="C1524" s="45" t="s">
        <v>3</v>
      </c>
      <c r="D1524" s="45">
        <v>1</v>
      </c>
    </row>
    <row r="1525" spans="1:4" ht="13.5">
      <c r="A1525" s="41">
        <v>8</v>
      </c>
      <c r="B1525" s="44" t="s">
        <v>31</v>
      </c>
      <c r="C1525" s="45" t="s">
        <v>3</v>
      </c>
      <c r="D1525" s="45">
        <v>14</v>
      </c>
    </row>
    <row r="1526" spans="1:4" ht="13.5">
      <c r="A1526" s="41">
        <v>9</v>
      </c>
      <c r="B1526" s="44" t="s">
        <v>61</v>
      </c>
      <c r="C1526" s="45" t="s">
        <v>4</v>
      </c>
      <c r="D1526" s="45">
        <v>0.18</v>
      </c>
    </row>
    <row r="1527" spans="1:4" ht="13.5">
      <c r="A1527" s="245" t="s">
        <v>11</v>
      </c>
      <c r="B1527" s="246"/>
      <c r="C1527" s="246"/>
      <c r="D1527" s="246"/>
    </row>
    <row r="1528" spans="1:4" ht="13.5">
      <c r="A1528" s="45"/>
      <c r="B1528" s="47" t="s">
        <v>35</v>
      </c>
      <c r="C1528" s="46"/>
      <c r="D1528" s="46" t="s">
        <v>36</v>
      </c>
    </row>
    <row r="1529" spans="1:4" ht="13.5">
      <c r="A1529" s="45">
        <v>1</v>
      </c>
      <c r="B1529" s="48" t="s">
        <v>33</v>
      </c>
      <c r="C1529" s="45" t="s">
        <v>3</v>
      </c>
      <c r="D1529" s="45">
        <f>SUM(D1519*2)</f>
        <v>6</v>
      </c>
    </row>
    <row r="1530" spans="1:4" ht="13.5">
      <c r="A1530" s="45"/>
      <c r="B1530" s="49" t="s">
        <v>37</v>
      </c>
      <c r="C1530" s="45"/>
      <c r="D1530" s="45" t="s">
        <v>36</v>
      </c>
    </row>
    <row r="1531" spans="1:4" ht="13.5">
      <c r="A1531" s="45">
        <v>1</v>
      </c>
      <c r="B1531" s="48" t="s">
        <v>34</v>
      </c>
      <c r="C1531" s="45" t="s">
        <v>3</v>
      </c>
      <c r="D1531" s="45">
        <f>D1529</f>
        <v>6</v>
      </c>
    </row>
    <row r="1532" spans="1:4" ht="13.5">
      <c r="A1532" s="45">
        <v>2</v>
      </c>
      <c r="B1532" s="44" t="s">
        <v>52</v>
      </c>
      <c r="C1532" s="45" t="s">
        <v>14</v>
      </c>
      <c r="D1532" s="45">
        <f>D1521*30</f>
        <v>60</v>
      </c>
    </row>
    <row r="1533" spans="1:4" ht="13.5">
      <c r="A1533" s="45">
        <v>3</v>
      </c>
      <c r="B1533" s="44" t="s">
        <v>16</v>
      </c>
      <c r="C1533" s="45" t="s">
        <v>14</v>
      </c>
      <c r="D1533" s="45">
        <f>D1522*25</f>
        <v>300</v>
      </c>
    </row>
    <row r="1534" spans="1:4" ht="13.5">
      <c r="A1534" s="45"/>
      <c r="B1534" s="49" t="s">
        <v>38</v>
      </c>
      <c r="C1534" s="45"/>
      <c r="D1534" s="45" t="s">
        <v>36</v>
      </c>
    </row>
    <row r="1535" spans="1:4" ht="13.5">
      <c r="A1535" s="45">
        <v>1</v>
      </c>
      <c r="B1535" s="44" t="s">
        <v>21</v>
      </c>
      <c r="C1535" s="45" t="s">
        <v>3</v>
      </c>
      <c r="D1535" s="45">
        <v>2</v>
      </c>
    </row>
    <row r="1536" spans="1:4" ht="13.5">
      <c r="A1536" s="45">
        <v>2</v>
      </c>
      <c r="B1536" s="44" t="s">
        <v>22</v>
      </c>
      <c r="C1536" s="45" t="s">
        <v>3</v>
      </c>
      <c r="D1536" s="45">
        <v>2</v>
      </c>
    </row>
    <row r="1537" spans="1:4" ht="13.5">
      <c r="A1537" s="45">
        <v>3</v>
      </c>
      <c r="B1537" s="44" t="s">
        <v>53</v>
      </c>
      <c r="C1537" s="45" t="s">
        <v>3</v>
      </c>
      <c r="D1537" s="45">
        <f>D1522*2+D1521*2</f>
        <v>28</v>
      </c>
    </row>
    <row r="1538" spans="1:4" ht="13.5">
      <c r="A1538" s="45">
        <v>4</v>
      </c>
      <c r="B1538" s="44" t="s">
        <v>54</v>
      </c>
      <c r="C1538" s="45" t="s">
        <v>3</v>
      </c>
      <c r="D1538" s="45">
        <f>D1522*4+D1521*2+D1524</f>
        <v>53</v>
      </c>
    </row>
    <row r="1539" spans="1:4" ht="13.5">
      <c r="A1539" s="45">
        <v>5</v>
      </c>
      <c r="B1539" s="44" t="s">
        <v>55</v>
      </c>
      <c r="C1539" s="45" t="s">
        <v>3</v>
      </c>
      <c r="D1539" s="45">
        <v>4</v>
      </c>
    </row>
    <row r="1540" spans="1:4" ht="13.5">
      <c r="A1540" s="45">
        <v>6</v>
      </c>
      <c r="B1540" s="48" t="s">
        <v>28</v>
      </c>
      <c r="C1540" s="45" t="s">
        <v>3</v>
      </c>
      <c r="D1540" s="45">
        <f>D1524</f>
        <v>1</v>
      </c>
    </row>
    <row r="1541" spans="1:4" ht="13.5">
      <c r="A1541" s="45">
        <v>7</v>
      </c>
      <c r="B1541" s="44" t="s">
        <v>24</v>
      </c>
      <c r="C1541" s="45" t="s">
        <v>3</v>
      </c>
      <c r="D1541" s="45">
        <v>3</v>
      </c>
    </row>
    <row r="1542" spans="1:4" ht="13.5">
      <c r="A1542" s="45">
        <v>8</v>
      </c>
      <c r="B1542" s="44" t="s">
        <v>48</v>
      </c>
      <c r="C1542" s="45" t="s">
        <v>14</v>
      </c>
      <c r="D1542" s="45">
        <f>(D1519)*2</f>
        <v>6</v>
      </c>
    </row>
    <row r="1543" spans="1:4" ht="13.5">
      <c r="A1543" s="45">
        <v>9</v>
      </c>
      <c r="B1543" s="44" t="s">
        <v>43</v>
      </c>
      <c r="C1543" s="45" t="s">
        <v>3</v>
      </c>
      <c r="D1543" s="45">
        <f>D1542</f>
        <v>6</v>
      </c>
    </row>
    <row r="1544" spans="1:4" ht="13.5">
      <c r="A1544" s="45">
        <v>10</v>
      </c>
      <c r="B1544" s="44" t="s">
        <v>44</v>
      </c>
      <c r="C1544" s="45" t="s">
        <v>3</v>
      </c>
      <c r="D1544" s="45">
        <v>30</v>
      </c>
    </row>
    <row r="1545" spans="1:4" ht="13.5">
      <c r="A1545" s="45">
        <v>11</v>
      </c>
      <c r="B1545" s="44" t="s">
        <v>39</v>
      </c>
      <c r="C1545" s="45" t="s">
        <v>3</v>
      </c>
      <c r="D1545" s="45">
        <v>8</v>
      </c>
    </row>
    <row r="1546" spans="1:4" ht="13.5">
      <c r="A1546" s="45">
        <v>12</v>
      </c>
      <c r="B1546" s="44" t="s">
        <v>29</v>
      </c>
      <c r="C1546" s="45" t="s">
        <v>3</v>
      </c>
      <c r="D1546" s="45">
        <v>8</v>
      </c>
    </row>
    <row r="1547" spans="1:4" ht="13.5">
      <c r="A1547" s="45"/>
      <c r="B1547" s="47" t="s">
        <v>46</v>
      </c>
      <c r="C1547" s="45"/>
      <c r="D1547" s="45" t="s">
        <v>36</v>
      </c>
    </row>
    <row r="1548" spans="1:4" ht="13.5">
      <c r="A1548" s="45">
        <v>1</v>
      </c>
      <c r="B1548" s="48" t="s">
        <v>27</v>
      </c>
      <c r="C1548" s="45" t="s">
        <v>14</v>
      </c>
      <c r="D1548" s="45">
        <f>8*D1524</f>
        <v>8</v>
      </c>
    </row>
    <row r="1549" spans="1:4" ht="13.5">
      <c r="A1549" s="45">
        <v>2</v>
      </c>
      <c r="B1549" s="44" t="s">
        <v>40</v>
      </c>
      <c r="C1549" s="50" t="s">
        <v>3</v>
      </c>
      <c r="D1549" s="50">
        <v>8</v>
      </c>
    </row>
    <row r="1550" spans="1:4" ht="13.5">
      <c r="A1550" s="45">
        <v>3</v>
      </c>
      <c r="B1550" s="48" t="s">
        <v>96</v>
      </c>
      <c r="C1550" s="45" t="s">
        <v>13</v>
      </c>
      <c r="D1550" s="45">
        <f>8*D1529</f>
        <v>48</v>
      </c>
    </row>
    <row r="1551" spans="1:4" ht="13.5">
      <c r="A1551" s="45"/>
      <c r="B1551" s="47" t="s">
        <v>41</v>
      </c>
      <c r="C1551" s="49"/>
      <c r="D1551" s="51"/>
    </row>
    <row r="1552" spans="1:4" ht="13.5">
      <c r="A1552" s="45">
        <v>1</v>
      </c>
      <c r="B1552" s="52" t="s">
        <v>42</v>
      </c>
      <c r="C1552" s="53" t="s">
        <v>13</v>
      </c>
      <c r="D1552" s="53">
        <v>5</v>
      </c>
    </row>
    <row r="1553" spans="1:4" ht="13.5">
      <c r="A1553" s="45">
        <v>2</v>
      </c>
      <c r="B1553" s="48" t="s">
        <v>56</v>
      </c>
      <c r="C1553" s="53" t="s">
        <v>13</v>
      </c>
      <c r="D1553" s="53">
        <v>1</v>
      </c>
    </row>
    <row r="1554" spans="1:4" ht="13.5">
      <c r="A1554" s="261"/>
      <c r="B1554" s="261"/>
      <c r="C1554" s="261"/>
      <c r="D1554" s="261"/>
    </row>
    <row r="1555" spans="1:4" ht="13.5">
      <c r="A1555" s="235" t="s">
        <v>84</v>
      </c>
      <c r="B1555" s="235"/>
      <c r="C1555" s="235"/>
      <c r="D1555" s="235"/>
    </row>
    <row r="1556" spans="1:4" ht="12.75">
      <c r="A1556" s="230" t="s">
        <v>0</v>
      </c>
      <c r="B1556" s="230" t="s">
        <v>1</v>
      </c>
      <c r="C1556" s="230" t="s">
        <v>2</v>
      </c>
      <c r="D1556" s="230" t="s">
        <v>10</v>
      </c>
    </row>
    <row r="1557" spans="1:4" ht="12.75">
      <c r="A1557" s="231"/>
      <c r="B1557" s="231"/>
      <c r="C1557" s="231"/>
      <c r="D1557" s="231"/>
    </row>
    <row r="1558" spans="1:4" ht="13.5">
      <c r="A1558" s="41">
        <v>1</v>
      </c>
      <c r="B1558" s="42" t="s">
        <v>20</v>
      </c>
      <c r="C1558" s="41" t="s">
        <v>5</v>
      </c>
      <c r="D1558" s="41">
        <v>0.215</v>
      </c>
    </row>
    <row r="1559" spans="1:4" ht="13.5">
      <c r="A1559" s="41">
        <v>2</v>
      </c>
      <c r="B1559" s="42" t="s">
        <v>32</v>
      </c>
      <c r="C1559" s="41" t="s">
        <v>3</v>
      </c>
      <c r="D1559" s="41">
        <v>1</v>
      </c>
    </row>
    <row r="1560" spans="1:4" ht="13.5">
      <c r="A1560" s="41">
        <v>3</v>
      </c>
      <c r="B1560" s="43" t="s">
        <v>23</v>
      </c>
      <c r="C1560" s="41" t="s">
        <v>3</v>
      </c>
      <c r="D1560" s="41">
        <v>1</v>
      </c>
    </row>
    <row r="1561" spans="1:4" ht="13.5">
      <c r="A1561" s="41">
        <v>4</v>
      </c>
      <c r="B1561" s="42" t="s">
        <v>25</v>
      </c>
      <c r="C1561" s="41" t="s">
        <v>3</v>
      </c>
      <c r="D1561" s="41">
        <v>16</v>
      </c>
    </row>
    <row r="1562" spans="1:4" ht="13.5">
      <c r="A1562" s="41">
        <v>5</v>
      </c>
      <c r="B1562" s="44" t="s">
        <v>18</v>
      </c>
      <c r="C1562" s="45" t="s">
        <v>4</v>
      </c>
      <c r="D1562" s="45">
        <v>0.9</v>
      </c>
    </row>
    <row r="1563" spans="1:4" ht="13.5">
      <c r="A1563" s="41">
        <v>6</v>
      </c>
      <c r="B1563" s="44" t="s">
        <v>26</v>
      </c>
      <c r="C1563" s="45" t="s">
        <v>3</v>
      </c>
      <c r="D1563" s="45">
        <v>1</v>
      </c>
    </row>
    <row r="1564" spans="1:4" ht="13.5">
      <c r="A1564" s="41">
        <v>7</v>
      </c>
      <c r="B1564" s="44" t="s">
        <v>31</v>
      </c>
      <c r="C1564" s="45" t="s">
        <v>3</v>
      </c>
      <c r="D1564" s="45">
        <v>14</v>
      </c>
    </row>
    <row r="1565" spans="1:4" ht="13.5">
      <c r="A1565" s="41">
        <v>8</v>
      </c>
      <c r="B1565" s="44" t="s">
        <v>49</v>
      </c>
      <c r="C1565" s="45" t="s">
        <v>4</v>
      </c>
      <c r="D1565" s="45">
        <v>0.18</v>
      </c>
    </row>
    <row r="1566" spans="1:4" ht="13.5">
      <c r="A1566" s="41">
        <v>9</v>
      </c>
      <c r="B1566" s="44" t="s">
        <v>51</v>
      </c>
      <c r="C1566" s="45" t="s">
        <v>4</v>
      </c>
      <c r="D1566" s="45">
        <v>0.09</v>
      </c>
    </row>
    <row r="1567" spans="1:4" ht="13.5">
      <c r="A1567" s="245" t="s">
        <v>11</v>
      </c>
      <c r="B1567" s="246"/>
      <c r="C1567" s="246"/>
      <c r="D1567" s="246"/>
    </row>
    <row r="1568" spans="1:4" ht="13.5">
      <c r="A1568" s="45"/>
      <c r="B1568" s="47" t="s">
        <v>35</v>
      </c>
      <c r="C1568" s="46"/>
      <c r="D1568" s="46" t="s">
        <v>36</v>
      </c>
    </row>
    <row r="1569" spans="1:4" ht="13.5">
      <c r="A1569" s="45">
        <v>1</v>
      </c>
      <c r="B1569" s="48" t="s">
        <v>33</v>
      </c>
      <c r="C1569" s="45" t="s">
        <v>3</v>
      </c>
      <c r="D1569" s="45">
        <f>SUM(D1559+(D1560*2))</f>
        <v>3</v>
      </c>
    </row>
    <row r="1570" spans="1:4" ht="13.5">
      <c r="A1570" s="45"/>
      <c r="B1570" s="49" t="s">
        <v>37</v>
      </c>
      <c r="C1570" s="45"/>
      <c r="D1570" s="45" t="s">
        <v>36</v>
      </c>
    </row>
    <row r="1571" spans="1:4" ht="13.5">
      <c r="A1571" s="45">
        <v>1</v>
      </c>
      <c r="B1571" s="48" t="s">
        <v>34</v>
      </c>
      <c r="C1571" s="45" t="s">
        <v>3</v>
      </c>
      <c r="D1571" s="45">
        <f>D1569</f>
        <v>3</v>
      </c>
    </row>
    <row r="1572" spans="1:4" ht="13.5">
      <c r="A1572" s="45"/>
      <c r="B1572" s="49" t="s">
        <v>45</v>
      </c>
      <c r="C1572" s="45"/>
      <c r="D1572" s="45" t="s">
        <v>36</v>
      </c>
    </row>
    <row r="1573" spans="1:4" ht="13.5">
      <c r="A1573" s="45">
        <v>1</v>
      </c>
      <c r="B1573" s="44" t="s">
        <v>12</v>
      </c>
      <c r="C1573" s="45" t="s">
        <v>14</v>
      </c>
      <c r="D1573" s="45">
        <v>215</v>
      </c>
    </row>
    <row r="1574" spans="1:4" ht="13.5">
      <c r="A1574" s="45">
        <v>2</v>
      </c>
      <c r="B1574" s="44" t="s">
        <v>16</v>
      </c>
      <c r="C1574" s="45" t="s">
        <v>14</v>
      </c>
      <c r="D1574" s="45">
        <f>D1561*25</f>
        <v>400</v>
      </c>
    </row>
    <row r="1575" spans="1:4" ht="13.5">
      <c r="A1575" s="45"/>
      <c r="B1575" s="49" t="s">
        <v>38</v>
      </c>
      <c r="C1575" s="45"/>
      <c r="D1575" s="45" t="s">
        <v>36</v>
      </c>
    </row>
    <row r="1576" spans="1:4" ht="13.5">
      <c r="A1576" s="45">
        <v>1</v>
      </c>
      <c r="B1576" s="44" t="s">
        <v>21</v>
      </c>
      <c r="C1576" s="45" t="s">
        <v>3</v>
      </c>
      <c r="D1576" s="45">
        <v>2</v>
      </c>
    </row>
    <row r="1577" spans="1:4" ht="13.5">
      <c r="A1577" s="45">
        <v>2</v>
      </c>
      <c r="B1577" s="44" t="s">
        <v>22</v>
      </c>
      <c r="C1577" s="45" t="s">
        <v>3</v>
      </c>
      <c r="D1577" s="45">
        <v>3</v>
      </c>
    </row>
    <row r="1578" spans="1:4" ht="13.5">
      <c r="A1578" s="45">
        <v>3</v>
      </c>
      <c r="B1578" s="44" t="s">
        <v>53</v>
      </c>
      <c r="C1578" s="45" t="s">
        <v>3</v>
      </c>
      <c r="D1578" s="45">
        <f>D1561*2</f>
        <v>32</v>
      </c>
    </row>
    <row r="1579" spans="1:4" ht="13.5">
      <c r="A1579" s="45">
        <v>4</v>
      </c>
      <c r="B1579" s="44" t="s">
        <v>54</v>
      </c>
      <c r="C1579" s="45" t="s">
        <v>3</v>
      </c>
      <c r="D1579" s="45">
        <f>D1561*4+D1563</f>
        <v>65</v>
      </c>
    </row>
    <row r="1580" spans="1:4" ht="13.5">
      <c r="A1580" s="45">
        <v>5</v>
      </c>
      <c r="B1580" s="44" t="s">
        <v>55</v>
      </c>
      <c r="C1580" s="45" t="s">
        <v>3</v>
      </c>
      <c r="D1580" s="45">
        <v>4</v>
      </c>
    </row>
    <row r="1581" spans="1:4" ht="13.5">
      <c r="A1581" s="45">
        <v>6</v>
      </c>
      <c r="B1581" s="48" t="s">
        <v>28</v>
      </c>
      <c r="C1581" s="45" t="s">
        <v>3</v>
      </c>
      <c r="D1581" s="45">
        <f>D1563</f>
        <v>1</v>
      </c>
    </row>
    <row r="1582" spans="1:4" ht="13.5">
      <c r="A1582" s="45">
        <v>7</v>
      </c>
      <c r="B1582" s="44" t="s">
        <v>24</v>
      </c>
      <c r="C1582" s="45" t="s">
        <v>3</v>
      </c>
      <c r="D1582" s="45">
        <v>5</v>
      </c>
    </row>
    <row r="1583" spans="1:4" ht="13.5">
      <c r="A1583" s="45">
        <v>8</v>
      </c>
      <c r="B1583" s="44" t="s">
        <v>48</v>
      </c>
      <c r="C1583" s="45" t="s">
        <v>14</v>
      </c>
      <c r="D1583" s="45">
        <f>(D1559+D1560)*2</f>
        <v>4</v>
      </c>
    </row>
    <row r="1584" spans="1:4" ht="13.5">
      <c r="A1584" s="45">
        <v>9</v>
      </c>
      <c r="B1584" s="44" t="s">
        <v>43</v>
      </c>
      <c r="C1584" s="45" t="s">
        <v>3</v>
      </c>
      <c r="D1584" s="45">
        <f>D1583</f>
        <v>4</v>
      </c>
    </row>
    <row r="1585" spans="1:4" ht="13.5">
      <c r="A1585" s="45">
        <v>10</v>
      </c>
      <c r="B1585" s="44" t="s">
        <v>44</v>
      </c>
      <c r="C1585" s="45" t="s">
        <v>3</v>
      </c>
      <c r="D1585" s="45">
        <v>30</v>
      </c>
    </row>
    <row r="1586" spans="1:4" ht="13.5">
      <c r="A1586" s="45"/>
      <c r="B1586" s="47" t="s">
        <v>46</v>
      </c>
      <c r="C1586" s="45"/>
      <c r="D1586" s="45" t="s">
        <v>36</v>
      </c>
    </row>
    <row r="1587" spans="1:4" ht="13.5">
      <c r="A1587" s="45">
        <v>1</v>
      </c>
      <c r="B1587" s="48" t="s">
        <v>27</v>
      </c>
      <c r="C1587" s="45" t="s">
        <v>14</v>
      </c>
      <c r="D1587" s="45">
        <f>8*D1563</f>
        <v>8</v>
      </c>
    </row>
    <row r="1588" spans="1:4" ht="13.5">
      <c r="A1588" s="45">
        <v>2</v>
      </c>
      <c r="B1588" s="48" t="s">
        <v>96</v>
      </c>
      <c r="C1588" s="45" t="s">
        <v>13</v>
      </c>
      <c r="D1588" s="45">
        <f>8*D1569</f>
        <v>24</v>
      </c>
    </row>
    <row r="1589" spans="1:4" ht="13.5">
      <c r="A1589" s="45"/>
      <c r="B1589" s="47" t="s">
        <v>41</v>
      </c>
      <c r="C1589" s="49"/>
      <c r="D1589" s="51"/>
    </row>
    <row r="1590" spans="1:4" ht="13.5">
      <c r="A1590" s="45">
        <v>1</v>
      </c>
      <c r="B1590" s="52" t="s">
        <v>42</v>
      </c>
      <c r="C1590" s="53" t="s">
        <v>13</v>
      </c>
      <c r="D1590" s="53">
        <v>5</v>
      </c>
    </row>
    <row r="1591" spans="1:4" ht="13.5">
      <c r="A1591" s="45">
        <v>2</v>
      </c>
      <c r="B1591" s="48" t="s">
        <v>56</v>
      </c>
      <c r="C1591" s="53" t="s">
        <v>13</v>
      </c>
      <c r="D1591" s="53">
        <v>1</v>
      </c>
    </row>
    <row r="1592" spans="1:4" ht="13.5">
      <c r="A1592" s="261"/>
      <c r="B1592" s="261"/>
      <c r="C1592" s="261"/>
      <c r="D1592" s="261"/>
    </row>
    <row r="1593" spans="1:4" ht="13.5">
      <c r="A1593" s="235" t="s">
        <v>85</v>
      </c>
      <c r="B1593" s="235"/>
      <c r="C1593" s="235"/>
      <c r="D1593" s="235"/>
    </row>
    <row r="1594" spans="1:4" ht="12.75">
      <c r="A1594" s="230" t="s">
        <v>0</v>
      </c>
      <c r="B1594" s="230" t="s">
        <v>1</v>
      </c>
      <c r="C1594" s="230" t="s">
        <v>2</v>
      </c>
      <c r="D1594" s="230" t="s">
        <v>10</v>
      </c>
    </row>
    <row r="1595" spans="1:4" ht="12.75">
      <c r="A1595" s="231"/>
      <c r="B1595" s="231"/>
      <c r="C1595" s="231"/>
      <c r="D1595" s="231"/>
    </row>
    <row r="1596" spans="1:4" ht="13.5">
      <c r="A1596" s="41">
        <v>1</v>
      </c>
      <c r="B1596" s="42" t="s">
        <v>32</v>
      </c>
      <c r="C1596" s="41" t="s">
        <v>3</v>
      </c>
      <c r="D1596" s="41">
        <v>4</v>
      </c>
    </row>
    <row r="1597" spans="1:4" ht="13.5">
      <c r="A1597" s="41">
        <v>2</v>
      </c>
      <c r="B1597" s="43" t="s">
        <v>23</v>
      </c>
      <c r="C1597" s="41" t="s">
        <v>3</v>
      </c>
      <c r="D1597" s="41">
        <v>1</v>
      </c>
    </row>
    <row r="1598" spans="1:4" ht="13.5">
      <c r="A1598" s="41">
        <v>3</v>
      </c>
      <c r="B1598" s="44" t="s">
        <v>26</v>
      </c>
      <c r="C1598" s="45" t="s">
        <v>3</v>
      </c>
      <c r="D1598" s="45">
        <v>2</v>
      </c>
    </row>
    <row r="1599" spans="1:4" ht="13.5">
      <c r="A1599" s="41">
        <v>4</v>
      </c>
      <c r="B1599" s="44" t="s">
        <v>31</v>
      </c>
      <c r="C1599" s="45" t="s">
        <v>3</v>
      </c>
      <c r="D1599" s="45">
        <v>33</v>
      </c>
    </row>
    <row r="1600" spans="1:4" ht="13.5">
      <c r="A1600" s="41">
        <v>5</v>
      </c>
      <c r="B1600" s="44" t="s">
        <v>51</v>
      </c>
      <c r="C1600" s="45" t="s">
        <v>4</v>
      </c>
      <c r="D1600" s="45">
        <v>0.525</v>
      </c>
    </row>
    <row r="1601" spans="1:4" ht="13.5">
      <c r="A1601" s="245" t="s">
        <v>11</v>
      </c>
      <c r="B1601" s="246"/>
      <c r="C1601" s="246"/>
      <c r="D1601" s="246"/>
    </row>
    <row r="1602" spans="1:4" ht="13.5">
      <c r="A1602" s="45"/>
      <c r="B1602" s="47" t="s">
        <v>35</v>
      </c>
      <c r="C1602" s="46"/>
      <c r="D1602" s="46" t="s">
        <v>36</v>
      </c>
    </row>
    <row r="1603" spans="1:4" ht="13.5">
      <c r="A1603" s="45">
        <v>1</v>
      </c>
      <c r="B1603" s="48" t="s">
        <v>33</v>
      </c>
      <c r="C1603" s="45" t="s">
        <v>3</v>
      </c>
      <c r="D1603" s="45">
        <f>SUM(D1596+(D1597*2))</f>
        <v>6</v>
      </c>
    </row>
    <row r="1604" spans="1:4" ht="13.5">
      <c r="A1604" s="45"/>
      <c r="B1604" s="49" t="s">
        <v>37</v>
      </c>
      <c r="C1604" s="45"/>
      <c r="D1604" s="45" t="s">
        <v>36</v>
      </c>
    </row>
    <row r="1605" spans="1:4" ht="13.5">
      <c r="A1605" s="45">
        <v>1</v>
      </c>
      <c r="B1605" s="48" t="s">
        <v>34</v>
      </c>
      <c r="C1605" s="45" t="s">
        <v>3</v>
      </c>
      <c r="D1605" s="45">
        <f>D1603</f>
        <v>6</v>
      </c>
    </row>
    <row r="1606" spans="1:4" ht="13.5">
      <c r="A1606" s="45"/>
      <c r="B1606" s="49" t="s">
        <v>38</v>
      </c>
      <c r="C1606" s="45"/>
      <c r="D1606" s="45" t="s">
        <v>36</v>
      </c>
    </row>
    <row r="1607" spans="1:4" ht="13.5">
      <c r="A1607" s="45">
        <v>1</v>
      </c>
      <c r="B1607" s="44" t="s">
        <v>21</v>
      </c>
      <c r="C1607" s="45" t="s">
        <v>3</v>
      </c>
      <c r="D1607" s="45">
        <v>4</v>
      </c>
    </row>
    <row r="1608" spans="1:4" ht="13.5">
      <c r="A1608" s="45">
        <v>2</v>
      </c>
      <c r="B1608" s="44" t="s">
        <v>22</v>
      </c>
      <c r="C1608" s="45" t="s">
        <v>3</v>
      </c>
      <c r="D1608" s="45">
        <v>2</v>
      </c>
    </row>
    <row r="1609" spans="1:4" ht="13.5">
      <c r="A1609" s="45">
        <v>3</v>
      </c>
      <c r="B1609" s="44" t="s">
        <v>53</v>
      </c>
      <c r="C1609" s="45" t="s">
        <v>3</v>
      </c>
      <c r="D1609" s="45">
        <v>12</v>
      </c>
    </row>
    <row r="1610" spans="1:4" ht="13.5">
      <c r="A1610" s="45">
        <v>4</v>
      </c>
      <c r="B1610" s="44" t="s">
        <v>54</v>
      </c>
      <c r="C1610" s="45" t="s">
        <v>3</v>
      </c>
      <c r="D1610" s="45">
        <v>24</v>
      </c>
    </row>
    <row r="1611" spans="1:4" ht="13.5">
      <c r="A1611" s="45">
        <v>5</v>
      </c>
      <c r="B1611" s="44" t="s">
        <v>55</v>
      </c>
      <c r="C1611" s="45" t="s">
        <v>3</v>
      </c>
      <c r="D1611" s="45">
        <v>4</v>
      </c>
    </row>
    <row r="1612" spans="1:4" ht="13.5">
      <c r="A1612" s="45">
        <v>6</v>
      </c>
      <c r="B1612" s="48" t="s">
        <v>28</v>
      </c>
      <c r="C1612" s="45" t="s">
        <v>3</v>
      </c>
      <c r="D1612" s="45">
        <f>D1598</f>
        <v>2</v>
      </c>
    </row>
    <row r="1613" spans="1:4" ht="13.5">
      <c r="A1613" s="45">
        <v>7</v>
      </c>
      <c r="B1613" s="44" t="s">
        <v>24</v>
      </c>
      <c r="C1613" s="45" t="s">
        <v>3</v>
      </c>
      <c r="D1613" s="45">
        <v>3</v>
      </c>
    </row>
    <row r="1614" spans="1:4" ht="13.5">
      <c r="A1614" s="45">
        <v>8</v>
      </c>
      <c r="B1614" s="44" t="s">
        <v>48</v>
      </c>
      <c r="C1614" s="45" t="s">
        <v>14</v>
      </c>
      <c r="D1614" s="45">
        <f>(D1596+D1597)*2</f>
        <v>10</v>
      </c>
    </row>
    <row r="1615" spans="1:4" ht="13.5">
      <c r="A1615" s="45">
        <v>9</v>
      </c>
      <c r="B1615" s="44" t="s">
        <v>43</v>
      </c>
      <c r="C1615" s="45" t="s">
        <v>3</v>
      </c>
      <c r="D1615" s="45">
        <f>D1614</f>
        <v>10</v>
      </c>
    </row>
    <row r="1616" spans="1:4" ht="13.5">
      <c r="A1616" s="45">
        <v>10</v>
      </c>
      <c r="B1616" s="44" t="s">
        <v>44</v>
      </c>
      <c r="C1616" s="45" t="s">
        <v>3</v>
      </c>
      <c r="D1616" s="45">
        <v>30</v>
      </c>
    </row>
    <row r="1617" spans="1:4" ht="13.5">
      <c r="A1617" s="45"/>
      <c r="B1617" s="47" t="s">
        <v>46</v>
      </c>
      <c r="C1617" s="45"/>
      <c r="D1617" s="45" t="s">
        <v>36</v>
      </c>
    </row>
    <row r="1618" spans="1:4" ht="13.5">
      <c r="A1618" s="45">
        <v>1</v>
      </c>
      <c r="B1618" s="48" t="s">
        <v>27</v>
      </c>
      <c r="C1618" s="45" t="s">
        <v>14</v>
      </c>
      <c r="D1618" s="45">
        <f>8*D1598</f>
        <v>16</v>
      </c>
    </row>
    <row r="1619" spans="1:4" ht="13.5">
      <c r="A1619" s="45">
        <v>2</v>
      </c>
      <c r="B1619" s="48" t="s">
        <v>96</v>
      </c>
      <c r="C1619" s="45" t="s">
        <v>13</v>
      </c>
      <c r="D1619" s="45">
        <f>8*D1603</f>
        <v>48</v>
      </c>
    </row>
    <row r="1620" spans="1:4" ht="13.5">
      <c r="A1620" s="45"/>
      <c r="B1620" s="47" t="s">
        <v>41</v>
      </c>
      <c r="C1620" s="49"/>
      <c r="D1620" s="51"/>
    </row>
    <row r="1621" spans="1:4" ht="13.5">
      <c r="A1621" s="45">
        <v>1</v>
      </c>
      <c r="B1621" s="52" t="s">
        <v>42</v>
      </c>
      <c r="C1621" s="53" t="s">
        <v>13</v>
      </c>
      <c r="D1621" s="53">
        <v>5</v>
      </c>
    </row>
    <row r="1622" spans="1:4" ht="13.5">
      <c r="A1622" s="45">
        <v>2</v>
      </c>
      <c r="B1622" s="48" t="s">
        <v>56</v>
      </c>
      <c r="C1622" s="53" t="s">
        <v>13</v>
      </c>
      <c r="D1622" s="53">
        <v>1</v>
      </c>
    </row>
    <row r="1623" spans="1:4" ht="13.5">
      <c r="A1623" s="261"/>
      <c r="B1623" s="261"/>
      <c r="C1623" s="261"/>
      <c r="D1623" s="261"/>
    </row>
    <row r="1624" spans="1:4" ht="13.5">
      <c r="A1624" s="235" t="s">
        <v>86</v>
      </c>
      <c r="B1624" s="235"/>
      <c r="C1624" s="235"/>
      <c r="D1624" s="235"/>
    </row>
    <row r="1625" spans="1:4" ht="12.75">
      <c r="A1625" s="230" t="s">
        <v>0</v>
      </c>
      <c r="B1625" s="230" t="s">
        <v>1</v>
      </c>
      <c r="C1625" s="230" t="s">
        <v>2</v>
      </c>
      <c r="D1625" s="230" t="s">
        <v>10</v>
      </c>
    </row>
    <row r="1626" spans="1:4" ht="12.75">
      <c r="A1626" s="231"/>
      <c r="B1626" s="231"/>
      <c r="C1626" s="231"/>
      <c r="D1626" s="231"/>
    </row>
    <row r="1627" spans="1:4" ht="13.5">
      <c r="A1627" s="41">
        <v>1</v>
      </c>
      <c r="B1627" s="42" t="s">
        <v>32</v>
      </c>
      <c r="C1627" s="41" t="s">
        <v>3</v>
      </c>
      <c r="D1627" s="41">
        <v>7</v>
      </c>
    </row>
    <row r="1628" spans="1:4" ht="13.5">
      <c r="A1628" s="41">
        <v>2</v>
      </c>
      <c r="B1628" s="43" t="s">
        <v>23</v>
      </c>
      <c r="C1628" s="41" t="s">
        <v>3</v>
      </c>
      <c r="D1628" s="41">
        <v>1</v>
      </c>
    </row>
    <row r="1629" spans="1:4" ht="13.5">
      <c r="A1629" s="41">
        <v>3</v>
      </c>
      <c r="B1629" s="44" t="s">
        <v>26</v>
      </c>
      <c r="C1629" s="45" t="s">
        <v>3</v>
      </c>
      <c r="D1629" s="45">
        <v>2</v>
      </c>
    </row>
    <row r="1630" spans="1:4" ht="13.5">
      <c r="A1630" s="41">
        <v>4</v>
      </c>
      <c r="B1630" s="44" t="s">
        <v>31</v>
      </c>
      <c r="C1630" s="45" t="s">
        <v>3</v>
      </c>
      <c r="D1630" s="45">
        <v>8</v>
      </c>
    </row>
    <row r="1631" spans="1:4" ht="13.5">
      <c r="A1631" s="41">
        <v>5</v>
      </c>
      <c r="B1631" s="44" t="s">
        <v>51</v>
      </c>
      <c r="C1631" s="45" t="s">
        <v>4</v>
      </c>
      <c r="D1631" s="45">
        <v>0.61</v>
      </c>
    </row>
    <row r="1632" spans="1:4" ht="13.5">
      <c r="A1632" s="245" t="s">
        <v>11</v>
      </c>
      <c r="B1632" s="246"/>
      <c r="C1632" s="246"/>
      <c r="D1632" s="246"/>
    </row>
    <row r="1633" spans="1:4" ht="13.5">
      <c r="A1633" s="45"/>
      <c r="B1633" s="47" t="s">
        <v>35</v>
      </c>
      <c r="C1633" s="46"/>
      <c r="D1633" s="46" t="s">
        <v>36</v>
      </c>
    </row>
    <row r="1634" spans="1:4" ht="13.5">
      <c r="A1634" s="45">
        <v>1</v>
      </c>
      <c r="B1634" s="48" t="s">
        <v>33</v>
      </c>
      <c r="C1634" s="45" t="s">
        <v>3</v>
      </c>
      <c r="D1634" s="45">
        <f>SUM(D1627+(D1628*2))</f>
        <v>9</v>
      </c>
    </row>
    <row r="1635" spans="1:4" ht="13.5">
      <c r="A1635" s="45"/>
      <c r="B1635" s="49" t="s">
        <v>37</v>
      </c>
      <c r="C1635" s="45"/>
      <c r="D1635" s="45" t="s">
        <v>36</v>
      </c>
    </row>
    <row r="1636" spans="1:4" ht="13.5">
      <c r="A1636" s="45">
        <v>1</v>
      </c>
      <c r="B1636" s="48" t="s">
        <v>34</v>
      </c>
      <c r="C1636" s="45" t="s">
        <v>3</v>
      </c>
      <c r="D1636" s="45">
        <f>D1634</f>
        <v>9</v>
      </c>
    </row>
    <row r="1637" spans="1:4" ht="13.5">
      <c r="A1637" s="45"/>
      <c r="B1637" s="49" t="s">
        <v>38</v>
      </c>
      <c r="C1637" s="45"/>
      <c r="D1637" s="45" t="s">
        <v>36</v>
      </c>
    </row>
    <row r="1638" spans="1:4" ht="13.5">
      <c r="A1638" s="45">
        <v>1</v>
      </c>
      <c r="B1638" s="44" t="s">
        <v>21</v>
      </c>
      <c r="C1638" s="45" t="s">
        <v>3</v>
      </c>
      <c r="D1638" s="45">
        <v>2</v>
      </c>
    </row>
    <row r="1639" spans="1:4" ht="13.5">
      <c r="A1639" s="45">
        <v>2</v>
      </c>
      <c r="B1639" s="44" t="s">
        <v>22</v>
      </c>
      <c r="C1639" s="45" t="s">
        <v>3</v>
      </c>
      <c r="D1639" s="45">
        <v>2</v>
      </c>
    </row>
    <row r="1640" spans="1:4" ht="13.5">
      <c r="A1640" s="45">
        <v>3</v>
      </c>
      <c r="B1640" s="44" t="s">
        <v>53</v>
      </c>
      <c r="C1640" s="45" t="s">
        <v>3</v>
      </c>
      <c r="D1640" s="45">
        <v>17</v>
      </c>
    </row>
    <row r="1641" spans="1:4" ht="13.5">
      <c r="A1641" s="45">
        <v>4</v>
      </c>
      <c r="B1641" s="44" t="s">
        <v>54</v>
      </c>
      <c r="C1641" s="45" t="s">
        <v>3</v>
      </c>
      <c r="D1641" s="45">
        <v>24</v>
      </c>
    </row>
    <row r="1642" spans="1:4" ht="13.5">
      <c r="A1642" s="45">
        <v>5</v>
      </c>
      <c r="B1642" s="44" t="s">
        <v>55</v>
      </c>
      <c r="C1642" s="45" t="s">
        <v>3</v>
      </c>
      <c r="D1642" s="45">
        <v>4</v>
      </c>
    </row>
    <row r="1643" spans="1:4" ht="13.5">
      <c r="A1643" s="45">
        <v>6</v>
      </c>
      <c r="B1643" s="48" t="s">
        <v>28</v>
      </c>
      <c r="C1643" s="45" t="s">
        <v>3</v>
      </c>
      <c r="D1643" s="45">
        <f>D1629</f>
        <v>2</v>
      </c>
    </row>
    <row r="1644" spans="1:4" ht="13.5">
      <c r="A1644" s="45">
        <v>7</v>
      </c>
      <c r="B1644" s="44" t="s">
        <v>24</v>
      </c>
      <c r="C1644" s="45" t="s">
        <v>3</v>
      </c>
      <c r="D1644" s="45">
        <v>4</v>
      </c>
    </row>
    <row r="1645" spans="1:4" ht="13.5">
      <c r="A1645" s="45">
        <v>8</v>
      </c>
      <c r="B1645" s="44" t="s">
        <v>48</v>
      </c>
      <c r="C1645" s="45" t="s">
        <v>14</v>
      </c>
      <c r="D1645" s="45">
        <f>(D1627+D1628)*2</f>
        <v>16</v>
      </c>
    </row>
    <row r="1646" spans="1:4" ht="13.5">
      <c r="A1646" s="45">
        <v>9</v>
      </c>
      <c r="B1646" s="44" t="s">
        <v>43</v>
      </c>
      <c r="C1646" s="45" t="s">
        <v>3</v>
      </c>
      <c r="D1646" s="45">
        <f>D1645</f>
        <v>16</v>
      </c>
    </row>
    <row r="1647" spans="1:4" ht="13.5">
      <c r="A1647" s="45">
        <v>10</v>
      </c>
      <c r="B1647" s="44" t="s">
        <v>44</v>
      </c>
      <c r="C1647" s="45" t="s">
        <v>3</v>
      </c>
      <c r="D1647" s="45">
        <v>30</v>
      </c>
    </row>
    <row r="1648" spans="1:4" ht="13.5">
      <c r="A1648" s="45"/>
      <c r="B1648" s="47" t="s">
        <v>46</v>
      </c>
      <c r="C1648" s="45"/>
      <c r="D1648" s="45" t="s">
        <v>36</v>
      </c>
    </row>
    <row r="1649" spans="1:4" ht="13.5">
      <c r="A1649" s="45">
        <v>1</v>
      </c>
      <c r="B1649" s="48" t="s">
        <v>27</v>
      </c>
      <c r="C1649" s="45" t="s">
        <v>14</v>
      </c>
      <c r="D1649" s="45">
        <f>8*D1629</f>
        <v>16</v>
      </c>
    </row>
    <row r="1650" spans="1:4" ht="13.5">
      <c r="A1650" s="45">
        <v>2</v>
      </c>
      <c r="B1650" s="48" t="s">
        <v>96</v>
      </c>
      <c r="C1650" s="45" t="s">
        <v>13</v>
      </c>
      <c r="D1650" s="45">
        <f>8*D1634</f>
        <v>72</v>
      </c>
    </row>
    <row r="1651" spans="1:4" ht="13.5">
      <c r="A1651" s="45"/>
      <c r="B1651" s="47" t="s">
        <v>41</v>
      </c>
      <c r="C1651" s="49"/>
      <c r="D1651" s="51"/>
    </row>
    <row r="1652" spans="1:4" ht="13.5">
      <c r="A1652" s="45">
        <v>1</v>
      </c>
      <c r="B1652" s="52" t="s">
        <v>42</v>
      </c>
      <c r="C1652" s="53" t="s">
        <v>13</v>
      </c>
      <c r="D1652" s="53">
        <v>5</v>
      </c>
    </row>
    <row r="1653" spans="1:4" ht="13.5">
      <c r="A1653" s="45">
        <v>2</v>
      </c>
      <c r="B1653" s="48" t="s">
        <v>56</v>
      </c>
      <c r="C1653" s="53" t="s">
        <v>13</v>
      </c>
      <c r="D1653" s="53">
        <v>1</v>
      </c>
    </row>
    <row r="1654" spans="1:4" ht="13.5">
      <c r="A1654" s="261"/>
      <c r="B1654" s="261"/>
      <c r="C1654" s="261"/>
      <c r="D1654" s="261"/>
    </row>
    <row r="1655" spans="1:4" ht="13.5">
      <c r="A1655" s="235" t="s">
        <v>87</v>
      </c>
      <c r="B1655" s="235"/>
      <c r="C1655" s="235"/>
      <c r="D1655" s="235"/>
    </row>
    <row r="1656" spans="1:4" ht="12.75">
      <c r="A1656" s="230" t="s">
        <v>0</v>
      </c>
      <c r="B1656" s="230" t="s">
        <v>1</v>
      </c>
      <c r="C1656" s="230" t="s">
        <v>2</v>
      </c>
      <c r="D1656" s="230" t="s">
        <v>10</v>
      </c>
    </row>
    <row r="1657" spans="1:4" ht="12.75">
      <c r="A1657" s="231"/>
      <c r="B1657" s="231"/>
      <c r="C1657" s="231"/>
      <c r="D1657" s="231"/>
    </row>
    <row r="1658" spans="1:4" ht="13.5">
      <c r="A1658" s="41">
        <v>1</v>
      </c>
      <c r="B1658" s="42" t="s">
        <v>32</v>
      </c>
      <c r="C1658" s="41" t="s">
        <v>3</v>
      </c>
      <c r="D1658" s="41">
        <v>6</v>
      </c>
    </row>
    <row r="1659" spans="1:4" ht="13.5">
      <c r="A1659" s="41">
        <v>2</v>
      </c>
      <c r="B1659" s="43" t="s">
        <v>23</v>
      </c>
      <c r="C1659" s="41" t="s">
        <v>3</v>
      </c>
      <c r="D1659" s="41">
        <v>2</v>
      </c>
    </row>
    <row r="1660" spans="1:4" ht="13.5">
      <c r="A1660" s="41">
        <v>3</v>
      </c>
      <c r="B1660" s="44" t="s">
        <v>26</v>
      </c>
      <c r="C1660" s="45" t="s">
        <v>3</v>
      </c>
      <c r="D1660" s="45">
        <v>2</v>
      </c>
    </row>
    <row r="1661" spans="1:4" ht="13.5">
      <c r="A1661" s="41">
        <v>4</v>
      </c>
      <c r="B1661" s="44" t="s">
        <v>31</v>
      </c>
      <c r="C1661" s="45" t="s">
        <v>3</v>
      </c>
      <c r="D1661" s="45">
        <v>32</v>
      </c>
    </row>
    <row r="1662" spans="1:4" ht="13.5">
      <c r="A1662" s="41">
        <v>5</v>
      </c>
      <c r="B1662" s="44" t="s">
        <v>51</v>
      </c>
      <c r="C1662" s="45" t="s">
        <v>4</v>
      </c>
      <c r="D1662" s="45">
        <v>0.485</v>
      </c>
    </row>
    <row r="1663" spans="1:4" ht="13.5">
      <c r="A1663" s="245" t="s">
        <v>11</v>
      </c>
      <c r="B1663" s="246"/>
      <c r="C1663" s="246"/>
      <c r="D1663" s="246"/>
    </row>
    <row r="1664" spans="1:4" ht="13.5">
      <c r="A1664" s="45"/>
      <c r="B1664" s="47" t="s">
        <v>35</v>
      </c>
      <c r="C1664" s="46"/>
      <c r="D1664" s="46" t="s">
        <v>36</v>
      </c>
    </row>
    <row r="1665" spans="1:4" ht="13.5">
      <c r="A1665" s="45">
        <v>1</v>
      </c>
      <c r="B1665" s="48" t="s">
        <v>33</v>
      </c>
      <c r="C1665" s="45" t="s">
        <v>3</v>
      </c>
      <c r="D1665" s="45">
        <f>SUM(D1658+(D1659*2))</f>
        <v>10</v>
      </c>
    </row>
    <row r="1666" spans="1:4" ht="13.5">
      <c r="A1666" s="45"/>
      <c r="B1666" s="49" t="s">
        <v>37</v>
      </c>
      <c r="C1666" s="45"/>
      <c r="D1666" s="45" t="s">
        <v>36</v>
      </c>
    </row>
    <row r="1667" spans="1:4" ht="13.5">
      <c r="A1667" s="45">
        <v>1</v>
      </c>
      <c r="B1667" s="48" t="s">
        <v>34</v>
      </c>
      <c r="C1667" s="45" t="s">
        <v>3</v>
      </c>
      <c r="D1667" s="45">
        <f>D1665</f>
        <v>10</v>
      </c>
    </row>
    <row r="1668" spans="1:4" ht="13.5">
      <c r="A1668" s="45"/>
      <c r="B1668" s="49" t="s">
        <v>38</v>
      </c>
      <c r="C1668" s="45"/>
      <c r="D1668" s="45" t="s">
        <v>36</v>
      </c>
    </row>
    <row r="1669" spans="1:4" ht="13.5">
      <c r="A1669" s="45">
        <v>1</v>
      </c>
      <c r="B1669" s="44" t="s">
        <v>21</v>
      </c>
      <c r="C1669" s="45" t="s">
        <v>3</v>
      </c>
      <c r="D1669" s="45">
        <v>2</v>
      </c>
    </row>
    <row r="1670" spans="1:4" ht="13.5">
      <c r="A1670" s="45">
        <v>2</v>
      </c>
      <c r="B1670" s="44" t="s">
        <v>22</v>
      </c>
      <c r="C1670" s="45" t="s">
        <v>3</v>
      </c>
      <c r="D1670" s="45">
        <v>3</v>
      </c>
    </row>
    <row r="1671" spans="1:4" ht="13.5">
      <c r="A1671" s="45">
        <v>3</v>
      </c>
      <c r="B1671" s="44" t="s">
        <v>53</v>
      </c>
      <c r="C1671" s="45" t="s">
        <v>3</v>
      </c>
      <c r="D1671" s="45">
        <v>10</v>
      </c>
    </row>
    <row r="1672" spans="1:4" ht="13.5">
      <c r="A1672" s="45">
        <v>4</v>
      </c>
      <c r="B1672" s="44" t="s">
        <v>54</v>
      </c>
      <c r="C1672" s="45" t="s">
        <v>3</v>
      </c>
      <c r="D1672" s="45">
        <v>34</v>
      </c>
    </row>
    <row r="1673" spans="1:4" ht="13.5">
      <c r="A1673" s="45">
        <v>5</v>
      </c>
      <c r="B1673" s="44" t="s">
        <v>55</v>
      </c>
      <c r="C1673" s="45" t="s">
        <v>3</v>
      </c>
      <c r="D1673" s="45">
        <v>4</v>
      </c>
    </row>
    <row r="1674" spans="1:4" ht="13.5">
      <c r="A1674" s="45">
        <v>6</v>
      </c>
      <c r="B1674" s="48" t="s">
        <v>28</v>
      </c>
      <c r="C1674" s="45" t="s">
        <v>3</v>
      </c>
      <c r="D1674" s="45">
        <f>D1660</f>
        <v>2</v>
      </c>
    </row>
    <row r="1675" spans="1:4" ht="13.5">
      <c r="A1675" s="45">
        <v>7</v>
      </c>
      <c r="B1675" s="44" t="s">
        <v>24</v>
      </c>
      <c r="C1675" s="45" t="s">
        <v>3</v>
      </c>
      <c r="D1675" s="45">
        <v>3</v>
      </c>
    </row>
    <row r="1676" spans="1:4" ht="13.5">
      <c r="A1676" s="45">
        <v>8</v>
      </c>
      <c r="B1676" s="44" t="s">
        <v>48</v>
      </c>
      <c r="C1676" s="45" t="s">
        <v>14</v>
      </c>
      <c r="D1676" s="45">
        <f>(D1658+D1659)*2</f>
        <v>16</v>
      </c>
    </row>
    <row r="1677" spans="1:4" ht="13.5">
      <c r="A1677" s="45">
        <v>9</v>
      </c>
      <c r="B1677" s="44" t="s">
        <v>43</v>
      </c>
      <c r="C1677" s="45" t="s">
        <v>3</v>
      </c>
      <c r="D1677" s="45">
        <f>D1676</f>
        <v>16</v>
      </c>
    </row>
    <row r="1678" spans="1:4" ht="13.5">
      <c r="A1678" s="45">
        <v>10</v>
      </c>
      <c r="B1678" s="44" t="s">
        <v>44</v>
      </c>
      <c r="C1678" s="45" t="s">
        <v>3</v>
      </c>
      <c r="D1678" s="45">
        <v>30</v>
      </c>
    </row>
    <row r="1679" spans="1:4" ht="13.5">
      <c r="A1679" s="45"/>
      <c r="B1679" s="47" t="s">
        <v>46</v>
      </c>
      <c r="C1679" s="45"/>
      <c r="D1679" s="45" t="s">
        <v>36</v>
      </c>
    </row>
    <row r="1680" spans="1:4" ht="13.5">
      <c r="A1680" s="45">
        <v>1</v>
      </c>
      <c r="B1680" s="48" t="s">
        <v>27</v>
      </c>
      <c r="C1680" s="45" t="s">
        <v>14</v>
      </c>
      <c r="D1680" s="45">
        <f>8*D1660</f>
        <v>16</v>
      </c>
    </row>
    <row r="1681" spans="1:4" ht="13.5">
      <c r="A1681" s="45">
        <v>2</v>
      </c>
      <c r="B1681" s="48" t="s">
        <v>96</v>
      </c>
      <c r="C1681" s="45" t="s">
        <v>13</v>
      </c>
      <c r="D1681" s="45">
        <f>8*D1665</f>
        <v>80</v>
      </c>
    </row>
    <row r="1682" spans="1:4" ht="13.5">
      <c r="A1682" s="45"/>
      <c r="B1682" s="47" t="s">
        <v>41</v>
      </c>
      <c r="C1682" s="49"/>
      <c r="D1682" s="51"/>
    </row>
    <row r="1683" spans="1:4" ht="13.5">
      <c r="A1683" s="45">
        <v>1</v>
      </c>
      <c r="B1683" s="52" t="s">
        <v>42</v>
      </c>
      <c r="C1683" s="53" t="s">
        <v>13</v>
      </c>
      <c r="D1683" s="53">
        <v>5</v>
      </c>
    </row>
    <row r="1684" spans="1:4" ht="13.5">
      <c r="A1684" s="45">
        <v>2</v>
      </c>
      <c r="B1684" s="48" t="s">
        <v>56</v>
      </c>
      <c r="C1684" s="53" t="s">
        <v>13</v>
      </c>
      <c r="D1684" s="53">
        <v>1</v>
      </c>
    </row>
    <row r="1685" spans="1:4" ht="13.5">
      <c r="A1685" s="261"/>
      <c r="B1685" s="261"/>
      <c r="C1685" s="261"/>
      <c r="D1685" s="261"/>
    </row>
    <row r="1686" spans="1:4" ht="13.5">
      <c r="A1686" s="235" t="s">
        <v>88</v>
      </c>
      <c r="B1686" s="235"/>
      <c r="C1686" s="235"/>
      <c r="D1686" s="235"/>
    </row>
    <row r="1687" spans="1:4" ht="12.75">
      <c r="A1687" s="230" t="s">
        <v>0</v>
      </c>
      <c r="B1687" s="230" t="s">
        <v>1</v>
      </c>
      <c r="C1687" s="230" t="s">
        <v>2</v>
      </c>
      <c r="D1687" s="230" t="s">
        <v>10</v>
      </c>
    </row>
    <row r="1688" spans="1:4" ht="12.75">
      <c r="A1688" s="231"/>
      <c r="B1688" s="231"/>
      <c r="C1688" s="231"/>
      <c r="D1688" s="231"/>
    </row>
    <row r="1689" spans="1:4" ht="13.5">
      <c r="A1689" s="41">
        <v>1</v>
      </c>
      <c r="B1689" s="42" t="s">
        <v>32</v>
      </c>
      <c r="C1689" s="41" t="s">
        <v>3</v>
      </c>
      <c r="D1689" s="41">
        <v>8</v>
      </c>
    </row>
    <row r="1690" spans="1:4" ht="13.5">
      <c r="A1690" s="41">
        <v>2</v>
      </c>
      <c r="B1690" s="44" t="s">
        <v>26</v>
      </c>
      <c r="C1690" s="45" t="s">
        <v>3</v>
      </c>
      <c r="D1690" s="45">
        <v>2</v>
      </c>
    </row>
    <row r="1691" spans="1:4" ht="13.5">
      <c r="A1691" s="41">
        <v>3</v>
      </c>
      <c r="B1691" s="44" t="s">
        <v>31</v>
      </c>
      <c r="C1691" s="45" t="s">
        <v>3</v>
      </c>
      <c r="D1691" s="45">
        <v>26</v>
      </c>
    </row>
    <row r="1692" spans="1:4" ht="13.5">
      <c r="A1692" s="41">
        <v>4</v>
      </c>
      <c r="B1692" s="44" t="s">
        <v>51</v>
      </c>
      <c r="C1692" s="45" t="s">
        <v>4</v>
      </c>
      <c r="D1692" s="45">
        <v>0.685</v>
      </c>
    </row>
    <row r="1693" spans="1:4" ht="13.5">
      <c r="A1693" s="245" t="s">
        <v>11</v>
      </c>
      <c r="B1693" s="246"/>
      <c r="C1693" s="246"/>
      <c r="D1693" s="246"/>
    </row>
    <row r="1694" spans="1:4" ht="13.5">
      <c r="A1694" s="45"/>
      <c r="B1694" s="47" t="s">
        <v>35</v>
      </c>
      <c r="C1694" s="46"/>
      <c r="D1694" s="46" t="s">
        <v>36</v>
      </c>
    </row>
    <row r="1695" spans="1:4" ht="13.5">
      <c r="A1695" s="45">
        <v>1</v>
      </c>
      <c r="B1695" s="48" t="s">
        <v>33</v>
      </c>
      <c r="C1695" s="45" t="s">
        <v>3</v>
      </c>
      <c r="D1695" s="45">
        <f>SUM(D1689)</f>
        <v>8</v>
      </c>
    </row>
    <row r="1696" spans="1:4" ht="13.5">
      <c r="A1696" s="45"/>
      <c r="B1696" s="49" t="s">
        <v>37</v>
      </c>
      <c r="C1696" s="45"/>
      <c r="D1696" s="45" t="s">
        <v>36</v>
      </c>
    </row>
    <row r="1697" spans="1:4" ht="13.5">
      <c r="A1697" s="45">
        <v>1</v>
      </c>
      <c r="B1697" s="48" t="s">
        <v>34</v>
      </c>
      <c r="C1697" s="45" t="s">
        <v>3</v>
      </c>
      <c r="D1697" s="45">
        <f>D1695</f>
        <v>8</v>
      </c>
    </row>
    <row r="1698" spans="1:4" ht="13.5">
      <c r="A1698" s="45"/>
      <c r="B1698" s="49" t="s">
        <v>38</v>
      </c>
      <c r="C1698" s="45"/>
      <c r="D1698" s="45" t="s">
        <v>36</v>
      </c>
    </row>
    <row r="1699" spans="1:4" ht="13.5">
      <c r="A1699" s="45">
        <v>1</v>
      </c>
      <c r="B1699" s="44" t="s">
        <v>21</v>
      </c>
      <c r="C1699" s="45" t="s">
        <v>3</v>
      </c>
      <c r="D1699" s="45">
        <v>4</v>
      </c>
    </row>
    <row r="1700" spans="1:4" ht="13.5">
      <c r="A1700" s="45">
        <v>2</v>
      </c>
      <c r="B1700" s="44" t="s">
        <v>53</v>
      </c>
      <c r="C1700" s="45" t="s">
        <v>3</v>
      </c>
      <c r="D1700" s="45">
        <v>36</v>
      </c>
    </row>
    <row r="1701" spans="1:4" ht="13.5">
      <c r="A1701" s="45">
        <v>3</v>
      </c>
      <c r="B1701" s="44" t="s">
        <v>54</v>
      </c>
      <c r="C1701" s="45" t="s">
        <v>3</v>
      </c>
      <c r="D1701" s="45">
        <v>34</v>
      </c>
    </row>
    <row r="1702" spans="1:4" ht="13.5">
      <c r="A1702" s="45">
        <v>4</v>
      </c>
      <c r="B1702" s="44" t="s">
        <v>55</v>
      </c>
      <c r="C1702" s="45" t="s">
        <v>3</v>
      </c>
      <c r="D1702" s="45">
        <v>4</v>
      </c>
    </row>
    <row r="1703" spans="1:4" ht="13.5">
      <c r="A1703" s="45">
        <v>5</v>
      </c>
      <c r="B1703" s="48" t="s">
        <v>28</v>
      </c>
      <c r="C1703" s="45" t="s">
        <v>3</v>
      </c>
      <c r="D1703" s="45">
        <f>D1690</f>
        <v>2</v>
      </c>
    </row>
    <row r="1704" spans="1:4" ht="13.5">
      <c r="A1704" s="45">
        <v>6</v>
      </c>
      <c r="B1704" s="44" t="s">
        <v>24</v>
      </c>
      <c r="C1704" s="45" t="s">
        <v>3</v>
      </c>
      <c r="D1704" s="45">
        <v>4</v>
      </c>
    </row>
    <row r="1705" spans="1:4" ht="13.5">
      <c r="A1705" s="45">
        <v>7</v>
      </c>
      <c r="B1705" s="44" t="s">
        <v>48</v>
      </c>
      <c r="C1705" s="45" t="s">
        <v>14</v>
      </c>
      <c r="D1705" s="45">
        <f>(D1689)*2</f>
        <v>16</v>
      </c>
    </row>
    <row r="1706" spans="1:4" ht="13.5">
      <c r="A1706" s="45">
        <v>8</v>
      </c>
      <c r="B1706" s="44" t="s">
        <v>43</v>
      </c>
      <c r="C1706" s="45" t="s">
        <v>3</v>
      </c>
      <c r="D1706" s="45">
        <f>D1705</f>
        <v>16</v>
      </c>
    </row>
    <row r="1707" spans="1:4" ht="13.5">
      <c r="A1707" s="45">
        <v>9</v>
      </c>
      <c r="B1707" s="44" t="s">
        <v>44</v>
      </c>
      <c r="C1707" s="45" t="s">
        <v>3</v>
      </c>
      <c r="D1707" s="45">
        <v>30</v>
      </c>
    </row>
    <row r="1708" spans="1:4" ht="13.5">
      <c r="A1708" s="45"/>
      <c r="B1708" s="47" t="s">
        <v>46</v>
      </c>
      <c r="C1708" s="45"/>
      <c r="D1708" s="45" t="s">
        <v>36</v>
      </c>
    </row>
    <row r="1709" spans="1:4" ht="13.5">
      <c r="A1709" s="45">
        <v>1</v>
      </c>
      <c r="B1709" s="48" t="s">
        <v>27</v>
      </c>
      <c r="C1709" s="45" t="s">
        <v>14</v>
      </c>
      <c r="D1709" s="45">
        <f>8*D1690</f>
        <v>16</v>
      </c>
    </row>
    <row r="1710" spans="1:4" ht="13.5">
      <c r="A1710" s="45">
        <v>2</v>
      </c>
      <c r="B1710" s="48" t="s">
        <v>96</v>
      </c>
      <c r="C1710" s="45" t="s">
        <v>13</v>
      </c>
      <c r="D1710" s="45">
        <f>8*D1695</f>
        <v>64</v>
      </c>
    </row>
    <row r="1711" spans="1:4" ht="13.5">
      <c r="A1711" s="45"/>
      <c r="B1711" s="47" t="s">
        <v>41</v>
      </c>
      <c r="C1711" s="49"/>
      <c r="D1711" s="51"/>
    </row>
    <row r="1712" spans="1:4" ht="13.5">
      <c r="A1712" s="45">
        <v>1</v>
      </c>
      <c r="B1712" s="52" t="s">
        <v>42</v>
      </c>
      <c r="C1712" s="53" t="s">
        <v>13</v>
      </c>
      <c r="D1712" s="53">
        <v>5</v>
      </c>
    </row>
    <row r="1713" spans="1:4" ht="13.5">
      <c r="A1713" s="45">
        <v>2</v>
      </c>
      <c r="B1713" s="48" t="s">
        <v>56</v>
      </c>
      <c r="C1713" s="53" t="s">
        <v>13</v>
      </c>
      <c r="D1713" s="53">
        <v>1</v>
      </c>
    </row>
    <row r="1714" spans="1:4" ht="13.5">
      <c r="A1714" s="261"/>
      <c r="B1714" s="261"/>
      <c r="C1714" s="261"/>
      <c r="D1714" s="261"/>
    </row>
    <row r="1715" spans="1:4" ht="13.5">
      <c r="A1715" s="235" t="s">
        <v>89</v>
      </c>
      <c r="B1715" s="235"/>
      <c r="C1715" s="235"/>
      <c r="D1715" s="235"/>
    </row>
    <row r="1716" spans="1:4" ht="12.75">
      <c r="A1716" s="230" t="s">
        <v>0</v>
      </c>
      <c r="B1716" s="230" t="s">
        <v>1</v>
      </c>
      <c r="C1716" s="230" t="s">
        <v>2</v>
      </c>
      <c r="D1716" s="230" t="s">
        <v>10</v>
      </c>
    </row>
    <row r="1717" spans="1:4" ht="12.75">
      <c r="A1717" s="231"/>
      <c r="B1717" s="231"/>
      <c r="C1717" s="231"/>
      <c r="D1717" s="231"/>
    </row>
    <row r="1718" spans="1:4" ht="13.5">
      <c r="A1718" s="41">
        <v>1</v>
      </c>
      <c r="B1718" s="42" t="s">
        <v>20</v>
      </c>
      <c r="C1718" s="41" t="s">
        <v>5</v>
      </c>
      <c r="D1718" s="41">
        <v>0.18</v>
      </c>
    </row>
    <row r="1719" spans="1:4" ht="13.5">
      <c r="A1719" s="41">
        <v>2</v>
      </c>
      <c r="B1719" s="42" t="s">
        <v>32</v>
      </c>
      <c r="C1719" s="41" t="s">
        <v>3</v>
      </c>
      <c r="D1719" s="41">
        <v>10</v>
      </c>
    </row>
    <row r="1720" spans="1:4" ht="13.5">
      <c r="A1720" s="41">
        <v>3</v>
      </c>
      <c r="B1720" s="42" t="s">
        <v>30</v>
      </c>
      <c r="C1720" s="41" t="s">
        <v>3</v>
      </c>
      <c r="D1720" s="41">
        <v>4</v>
      </c>
    </row>
    <row r="1721" spans="1:4" ht="13.5">
      <c r="A1721" s="41">
        <v>4</v>
      </c>
      <c r="B1721" s="42" t="s">
        <v>25</v>
      </c>
      <c r="C1721" s="41" t="s">
        <v>3</v>
      </c>
      <c r="D1721" s="41">
        <v>27</v>
      </c>
    </row>
    <row r="1722" spans="1:4" ht="13.5">
      <c r="A1722" s="41">
        <v>5</v>
      </c>
      <c r="B1722" s="44" t="s">
        <v>18</v>
      </c>
      <c r="C1722" s="45" t="s">
        <v>4</v>
      </c>
      <c r="D1722" s="45">
        <v>0.54</v>
      </c>
    </row>
    <row r="1723" spans="1:4" ht="13.5">
      <c r="A1723" s="41">
        <v>6</v>
      </c>
      <c r="B1723" s="44" t="s">
        <v>26</v>
      </c>
      <c r="C1723" s="45" t="s">
        <v>3</v>
      </c>
      <c r="D1723" s="45">
        <v>3</v>
      </c>
    </row>
    <row r="1724" spans="1:4" ht="13.5">
      <c r="A1724" s="41">
        <v>7</v>
      </c>
      <c r="B1724" s="44" t="s">
        <v>31</v>
      </c>
      <c r="C1724" s="45" t="s">
        <v>3</v>
      </c>
      <c r="D1724" s="45">
        <v>26</v>
      </c>
    </row>
    <row r="1725" spans="1:4" ht="13.5">
      <c r="A1725" s="41">
        <v>8</v>
      </c>
      <c r="B1725" s="44" t="s">
        <v>49</v>
      </c>
      <c r="C1725" s="45" t="s">
        <v>4</v>
      </c>
      <c r="D1725" s="45">
        <v>0.18</v>
      </c>
    </row>
    <row r="1726" spans="1:4" ht="13.5">
      <c r="A1726" s="41">
        <v>9</v>
      </c>
      <c r="B1726" s="44" t="s">
        <v>90</v>
      </c>
      <c r="C1726" s="45" t="s">
        <v>4</v>
      </c>
      <c r="D1726" s="45">
        <v>0.03</v>
      </c>
    </row>
    <row r="1727" spans="1:4" ht="13.5">
      <c r="A1727" s="41">
        <v>10</v>
      </c>
      <c r="B1727" s="44" t="s">
        <v>51</v>
      </c>
      <c r="C1727" s="45" t="s">
        <v>4</v>
      </c>
      <c r="D1727" s="45">
        <v>0.09</v>
      </c>
    </row>
    <row r="1728" spans="1:4" ht="13.5">
      <c r="A1728" s="245" t="s">
        <v>11</v>
      </c>
      <c r="B1728" s="246"/>
      <c r="C1728" s="246"/>
      <c r="D1728" s="246"/>
    </row>
    <row r="1729" spans="1:4" ht="13.5">
      <c r="A1729" s="45"/>
      <c r="B1729" s="47" t="s">
        <v>35</v>
      </c>
      <c r="C1729" s="46"/>
      <c r="D1729" s="46" t="s">
        <v>36</v>
      </c>
    </row>
    <row r="1730" spans="1:4" ht="13.5">
      <c r="A1730" s="45">
        <v>1</v>
      </c>
      <c r="B1730" s="48" t="s">
        <v>33</v>
      </c>
      <c r="C1730" s="45" t="s">
        <v>3</v>
      </c>
      <c r="D1730" s="45">
        <f>SUM(D1719)</f>
        <v>10</v>
      </c>
    </row>
    <row r="1731" spans="1:4" ht="13.5">
      <c r="A1731" s="45"/>
      <c r="B1731" s="49" t="s">
        <v>37</v>
      </c>
      <c r="C1731" s="45"/>
      <c r="D1731" s="45" t="s">
        <v>36</v>
      </c>
    </row>
    <row r="1732" spans="1:4" ht="13.5">
      <c r="A1732" s="45">
        <v>1</v>
      </c>
      <c r="B1732" s="48" t="s">
        <v>34</v>
      </c>
      <c r="C1732" s="45" t="s">
        <v>3</v>
      </c>
      <c r="D1732" s="45">
        <f>D1730</f>
        <v>10</v>
      </c>
    </row>
    <row r="1733" spans="1:4" ht="13.5">
      <c r="A1733" s="45"/>
      <c r="B1733" s="49" t="s">
        <v>45</v>
      </c>
      <c r="C1733" s="45"/>
      <c r="D1733" s="45" t="s">
        <v>36</v>
      </c>
    </row>
    <row r="1734" spans="1:4" ht="13.5">
      <c r="A1734" s="45">
        <v>1</v>
      </c>
      <c r="B1734" s="44" t="s">
        <v>12</v>
      </c>
      <c r="C1734" s="45" t="s">
        <v>14</v>
      </c>
      <c r="D1734" s="45">
        <v>180</v>
      </c>
    </row>
    <row r="1735" spans="1:4" ht="13.5">
      <c r="A1735" s="45">
        <v>2</v>
      </c>
      <c r="B1735" s="44" t="s">
        <v>71</v>
      </c>
      <c r="C1735" s="45" t="s">
        <v>14</v>
      </c>
      <c r="D1735" s="45">
        <v>30</v>
      </c>
    </row>
    <row r="1736" spans="1:4" ht="13.5">
      <c r="A1736" s="45">
        <v>3</v>
      </c>
      <c r="B1736" s="44" t="s">
        <v>52</v>
      </c>
      <c r="C1736" s="45" t="s">
        <v>14</v>
      </c>
      <c r="D1736" s="45">
        <v>90</v>
      </c>
    </row>
    <row r="1737" spans="1:4" ht="13.5">
      <c r="A1737" s="45">
        <v>4</v>
      </c>
      <c r="B1737" s="44" t="s">
        <v>16</v>
      </c>
      <c r="C1737" s="45" t="s">
        <v>14</v>
      </c>
      <c r="D1737" s="45">
        <f>D1721*25</f>
        <v>675</v>
      </c>
    </row>
    <row r="1738" spans="1:4" ht="13.5">
      <c r="A1738" s="45"/>
      <c r="B1738" s="49" t="s">
        <v>38</v>
      </c>
      <c r="C1738" s="45"/>
      <c r="D1738" s="45" t="s">
        <v>36</v>
      </c>
    </row>
    <row r="1739" spans="1:4" ht="13.5">
      <c r="A1739" s="45">
        <v>1</v>
      </c>
      <c r="B1739" s="44" t="s">
        <v>21</v>
      </c>
      <c r="C1739" s="45" t="s">
        <v>3</v>
      </c>
      <c r="D1739" s="45">
        <v>3</v>
      </c>
    </row>
    <row r="1740" spans="1:4" ht="13.5">
      <c r="A1740" s="45">
        <v>2</v>
      </c>
      <c r="B1740" s="44" t="s">
        <v>22</v>
      </c>
      <c r="C1740" s="45" t="s">
        <v>3</v>
      </c>
      <c r="D1740" s="45">
        <v>2</v>
      </c>
    </row>
    <row r="1741" spans="1:4" ht="13.5">
      <c r="A1741" s="45">
        <v>3</v>
      </c>
      <c r="B1741" s="44" t="s">
        <v>53</v>
      </c>
      <c r="C1741" s="45" t="s">
        <v>3</v>
      </c>
      <c r="D1741" s="45">
        <f>D1721*2+D1720*2</f>
        <v>62</v>
      </c>
    </row>
    <row r="1742" spans="1:4" ht="13.5">
      <c r="A1742" s="45">
        <v>4</v>
      </c>
      <c r="B1742" s="44" t="s">
        <v>54</v>
      </c>
      <c r="C1742" s="45" t="s">
        <v>3</v>
      </c>
      <c r="D1742" s="45">
        <f>D1721*4+D1720*2+D1723</f>
        <v>119</v>
      </c>
    </row>
    <row r="1743" spans="1:4" ht="13.5">
      <c r="A1743" s="45">
        <v>5</v>
      </c>
      <c r="B1743" s="44" t="s">
        <v>55</v>
      </c>
      <c r="C1743" s="45" t="s">
        <v>3</v>
      </c>
      <c r="D1743" s="45">
        <v>4</v>
      </c>
    </row>
    <row r="1744" spans="1:4" ht="13.5">
      <c r="A1744" s="45">
        <v>6</v>
      </c>
      <c r="B1744" s="48" t="s">
        <v>28</v>
      </c>
      <c r="C1744" s="45" t="s">
        <v>3</v>
      </c>
      <c r="D1744" s="45">
        <f>D1723</f>
        <v>3</v>
      </c>
    </row>
    <row r="1745" spans="1:4" ht="13.5">
      <c r="A1745" s="45">
        <v>7</v>
      </c>
      <c r="B1745" s="44" t="s">
        <v>24</v>
      </c>
      <c r="C1745" s="45" t="s">
        <v>3</v>
      </c>
      <c r="D1745" s="45">
        <v>3</v>
      </c>
    </row>
    <row r="1746" spans="1:4" ht="13.5">
      <c r="A1746" s="45">
        <v>8</v>
      </c>
      <c r="B1746" s="44" t="s">
        <v>39</v>
      </c>
      <c r="C1746" s="45" t="s">
        <v>3</v>
      </c>
      <c r="D1746" s="45">
        <v>7</v>
      </c>
    </row>
    <row r="1747" spans="1:4" ht="13.5">
      <c r="A1747" s="45">
        <v>9</v>
      </c>
      <c r="B1747" s="44" t="s">
        <v>29</v>
      </c>
      <c r="C1747" s="45" t="s">
        <v>3</v>
      </c>
      <c r="D1747" s="45">
        <v>7</v>
      </c>
    </row>
    <row r="1748" spans="1:4" ht="13.5">
      <c r="A1748" s="45">
        <v>10</v>
      </c>
      <c r="B1748" s="44" t="s">
        <v>48</v>
      </c>
      <c r="C1748" s="45" t="s">
        <v>14</v>
      </c>
      <c r="D1748" s="45">
        <f>(D1719)*2</f>
        <v>20</v>
      </c>
    </row>
    <row r="1749" spans="1:4" ht="13.5">
      <c r="A1749" s="45">
        <v>11</v>
      </c>
      <c r="B1749" s="44" t="s">
        <v>43</v>
      </c>
      <c r="C1749" s="45" t="s">
        <v>3</v>
      </c>
      <c r="D1749" s="45">
        <f>D1748</f>
        <v>20</v>
      </c>
    </row>
    <row r="1750" spans="1:4" ht="13.5">
      <c r="A1750" s="45">
        <v>12</v>
      </c>
      <c r="B1750" s="44" t="s">
        <v>44</v>
      </c>
      <c r="C1750" s="45" t="s">
        <v>3</v>
      </c>
      <c r="D1750" s="45">
        <v>30</v>
      </c>
    </row>
    <row r="1751" spans="1:4" ht="13.5">
      <c r="A1751" s="45"/>
      <c r="B1751" s="47" t="s">
        <v>46</v>
      </c>
      <c r="C1751" s="45"/>
      <c r="D1751" s="45" t="s">
        <v>36</v>
      </c>
    </row>
    <row r="1752" spans="1:4" ht="13.5">
      <c r="A1752" s="45">
        <v>1</v>
      </c>
      <c r="B1752" s="48" t="s">
        <v>27</v>
      </c>
      <c r="C1752" s="45" t="s">
        <v>14</v>
      </c>
      <c r="D1752" s="45">
        <f>8*D1723</f>
        <v>24</v>
      </c>
    </row>
    <row r="1753" spans="1:4" ht="13.5">
      <c r="A1753" s="45">
        <v>2</v>
      </c>
      <c r="B1753" s="48" t="s">
        <v>96</v>
      </c>
      <c r="C1753" s="45" t="s">
        <v>13</v>
      </c>
      <c r="D1753" s="45">
        <f>8*D1730</f>
        <v>80</v>
      </c>
    </row>
    <row r="1754" spans="1:4" ht="13.5">
      <c r="A1754" s="45">
        <v>3</v>
      </c>
      <c r="B1754" s="44" t="s">
        <v>40</v>
      </c>
      <c r="C1754" s="50" t="s">
        <v>3</v>
      </c>
      <c r="D1754" s="50">
        <f>D1747</f>
        <v>7</v>
      </c>
    </row>
    <row r="1755" spans="1:4" ht="13.5">
      <c r="A1755" s="45"/>
      <c r="B1755" s="47" t="s">
        <v>41</v>
      </c>
      <c r="C1755" s="49"/>
      <c r="D1755" s="51"/>
    </row>
    <row r="1756" spans="1:4" ht="13.5">
      <c r="A1756" s="45">
        <v>1</v>
      </c>
      <c r="B1756" s="52" t="s">
        <v>42</v>
      </c>
      <c r="C1756" s="53" t="s">
        <v>13</v>
      </c>
      <c r="D1756" s="53">
        <v>5</v>
      </c>
    </row>
    <row r="1757" spans="1:4" ht="13.5">
      <c r="A1757" s="45">
        <v>2</v>
      </c>
      <c r="B1757" s="48" t="s">
        <v>56</v>
      </c>
      <c r="C1757" s="53" t="s">
        <v>13</v>
      </c>
      <c r="D1757" s="53">
        <v>1</v>
      </c>
    </row>
    <row r="1758" spans="1:4" ht="13.5">
      <c r="A1758" s="261"/>
      <c r="B1758" s="261"/>
      <c r="C1758" s="261"/>
      <c r="D1758" s="261"/>
    </row>
    <row r="1759" spans="1:4" ht="13.5">
      <c r="A1759" s="235" t="s">
        <v>91</v>
      </c>
      <c r="B1759" s="235"/>
      <c r="C1759" s="235"/>
      <c r="D1759" s="235"/>
    </row>
    <row r="1760" spans="1:4" ht="12.75">
      <c r="A1760" s="230" t="s">
        <v>0</v>
      </c>
      <c r="B1760" s="230" t="s">
        <v>1</v>
      </c>
      <c r="C1760" s="230" t="s">
        <v>2</v>
      </c>
      <c r="D1760" s="230" t="s">
        <v>10</v>
      </c>
    </row>
    <row r="1761" spans="1:4" ht="12.75">
      <c r="A1761" s="231"/>
      <c r="B1761" s="231"/>
      <c r="C1761" s="231"/>
      <c r="D1761" s="231"/>
    </row>
    <row r="1762" spans="1:4" ht="13.5">
      <c r="A1762" s="41">
        <v>1</v>
      </c>
      <c r="B1762" s="42" t="s">
        <v>58</v>
      </c>
      <c r="C1762" s="41" t="s">
        <v>5</v>
      </c>
      <c r="D1762" s="41">
        <v>0.18</v>
      </c>
    </row>
    <row r="1763" spans="1:4" ht="13.5">
      <c r="A1763" s="41">
        <v>2</v>
      </c>
      <c r="B1763" s="42" t="s">
        <v>32</v>
      </c>
      <c r="C1763" s="41" t="s">
        <v>3</v>
      </c>
      <c r="D1763" s="41">
        <v>2</v>
      </c>
    </row>
    <row r="1764" spans="1:4" ht="13.5">
      <c r="A1764" s="41">
        <v>3</v>
      </c>
      <c r="B1764" s="43" t="s">
        <v>23</v>
      </c>
      <c r="C1764" s="41" t="s">
        <v>3</v>
      </c>
      <c r="D1764" s="41">
        <v>1</v>
      </c>
    </row>
    <row r="1765" spans="1:4" ht="13.5">
      <c r="A1765" s="41">
        <v>4</v>
      </c>
      <c r="B1765" s="42" t="s">
        <v>25</v>
      </c>
      <c r="C1765" s="41" t="s">
        <v>3</v>
      </c>
      <c r="D1765" s="41">
        <v>5</v>
      </c>
    </row>
    <row r="1766" spans="1:4" ht="13.5">
      <c r="A1766" s="41">
        <v>5</v>
      </c>
      <c r="B1766" s="44" t="s">
        <v>17</v>
      </c>
      <c r="C1766" s="45" t="s">
        <v>4</v>
      </c>
      <c r="D1766" s="45">
        <v>0.72</v>
      </c>
    </row>
    <row r="1767" spans="1:4" ht="13.5">
      <c r="A1767" s="41">
        <v>6</v>
      </c>
      <c r="B1767" s="44" t="s">
        <v>26</v>
      </c>
      <c r="C1767" s="45" t="s">
        <v>3</v>
      </c>
      <c r="D1767" s="45">
        <v>2</v>
      </c>
    </row>
    <row r="1768" spans="1:4" ht="13.5">
      <c r="A1768" s="41">
        <v>7</v>
      </c>
      <c r="B1768" s="44" t="s">
        <v>31</v>
      </c>
      <c r="C1768" s="45" t="s">
        <v>3</v>
      </c>
      <c r="D1768" s="45">
        <v>13</v>
      </c>
    </row>
    <row r="1769" spans="1:4" ht="13.5">
      <c r="A1769" s="41">
        <v>8</v>
      </c>
      <c r="B1769" s="44" t="s">
        <v>49</v>
      </c>
      <c r="C1769" s="45" t="s">
        <v>4</v>
      </c>
      <c r="D1769" s="45">
        <v>0.18</v>
      </c>
    </row>
    <row r="1770" spans="1:4" ht="13.5">
      <c r="A1770" s="41">
        <v>9</v>
      </c>
      <c r="B1770" s="44" t="s">
        <v>61</v>
      </c>
      <c r="C1770" s="45" t="s">
        <v>4</v>
      </c>
      <c r="D1770" s="45">
        <v>0.09</v>
      </c>
    </row>
    <row r="1771" spans="1:4" ht="13.5">
      <c r="A1771" s="245" t="s">
        <v>11</v>
      </c>
      <c r="B1771" s="246"/>
      <c r="C1771" s="246"/>
      <c r="D1771" s="246"/>
    </row>
    <row r="1772" spans="1:4" ht="13.5">
      <c r="A1772" s="45"/>
      <c r="B1772" s="47" t="s">
        <v>35</v>
      </c>
      <c r="C1772" s="46"/>
      <c r="D1772" s="46" t="s">
        <v>36</v>
      </c>
    </row>
    <row r="1773" spans="1:4" ht="13.5">
      <c r="A1773" s="45">
        <v>1</v>
      </c>
      <c r="B1773" s="48" t="s">
        <v>33</v>
      </c>
      <c r="C1773" s="45" t="s">
        <v>3</v>
      </c>
      <c r="D1773" s="45">
        <f>SUM(D1763+(D1764*2))</f>
        <v>4</v>
      </c>
    </row>
    <row r="1774" spans="1:4" ht="13.5">
      <c r="A1774" s="45"/>
      <c r="B1774" s="49" t="s">
        <v>37</v>
      </c>
      <c r="C1774" s="45"/>
      <c r="D1774" s="45" t="s">
        <v>36</v>
      </c>
    </row>
    <row r="1775" spans="1:4" ht="13.5">
      <c r="A1775" s="45">
        <v>1</v>
      </c>
      <c r="B1775" s="48" t="s">
        <v>34</v>
      </c>
      <c r="C1775" s="45" t="s">
        <v>3</v>
      </c>
      <c r="D1775" s="45">
        <f>D1773</f>
        <v>4</v>
      </c>
    </row>
    <row r="1776" spans="1:4" ht="13.5">
      <c r="A1776" s="45"/>
      <c r="B1776" s="49" t="s">
        <v>45</v>
      </c>
      <c r="C1776" s="45"/>
      <c r="D1776" s="45" t="s">
        <v>36</v>
      </c>
    </row>
    <row r="1777" spans="1:4" ht="13.5">
      <c r="A1777" s="45">
        <v>1</v>
      </c>
      <c r="B1777" s="44" t="s">
        <v>78</v>
      </c>
      <c r="C1777" s="45" t="s">
        <v>14</v>
      </c>
      <c r="D1777" s="45">
        <v>180</v>
      </c>
    </row>
    <row r="1778" spans="1:4" ht="13.5">
      <c r="A1778" s="45">
        <v>2</v>
      </c>
      <c r="B1778" s="44" t="s">
        <v>16</v>
      </c>
      <c r="C1778" s="45" t="s">
        <v>14</v>
      </c>
      <c r="D1778" s="45">
        <f>D1765*25</f>
        <v>125</v>
      </c>
    </row>
    <row r="1779" spans="1:4" ht="13.5">
      <c r="A1779" s="45"/>
      <c r="B1779" s="49" t="s">
        <v>38</v>
      </c>
      <c r="C1779" s="45"/>
      <c r="D1779" s="45" t="s">
        <v>36</v>
      </c>
    </row>
    <row r="1780" spans="1:4" ht="13.5">
      <c r="A1780" s="45">
        <v>1</v>
      </c>
      <c r="B1780" s="44" t="s">
        <v>21</v>
      </c>
      <c r="C1780" s="45" t="s">
        <v>3</v>
      </c>
      <c r="D1780" s="45">
        <v>2</v>
      </c>
    </row>
    <row r="1781" spans="1:4" ht="13.5">
      <c r="A1781" s="45">
        <v>2</v>
      </c>
      <c r="B1781" s="44" t="s">
        <v>22</v>
      </c>
      <c r="C1781" s="45" t="s">
        <v>3</v>
      </c>
      <c r="D1781" s="45">
        <v>2</v>
      </c>
    </row>
    <row r="1782" spans="1:4" ht="13.5">
      <c r="A1782" s="45">
        <v>3</v>
      </c>
      <c r="B1782" s="44" t="s">
        <v>53</v>
      </c>
      <c r="C1782" s="45" t="s">
        <v>3</v>
      </c>
      <c r="D1782" s="45">
        <f>D1765*2</f>
        <v>10</v>
      </c>
    </row>
    <row r="1783" spans="1:4" ht="13.5">
      <c r="A1783" s="45">
        <v>4</v>
      </c>
      <c r="B1783" s="44" t="s">
        <v>54</v>
      </c>
      <c r="C1783" s="45" t="s">
        <v>3</v>
      </c>
      <c r="D1783" s="45">
        <f>D1765*4+D1767</f>
        <v>22</v>
      </c>
    </row>
    <row r="1784" spans="1:4" ht="13.5">
      <c r="A1784" s="45">
        <v>5</v>
      </c>
      <c r="B1784" s="44" t="s">
        <v>55</v>
      </c>
      <c r="C1784" s="45" t="s">
        <v>3</v>
      </c>
      <c r="D1784" s="45">
        <v>4</v>
      </c>
    </row>
    <row r="1785" spans="1:4" ht="13.5">
      <c r="A1785" s="45">
        <v>6</v>
      </c>
      <c r="B1785" s="48" t="s">
        <v>28</v>
      </c>
      <c r="C1785" s="45" t="s">
        <v>3</v>
      </c>
      <c r="D1785" s="45">
        <f>D1767</f>
        <v>2</v>
      </c>
    </row>
    <row r="1786" spans="1:4" ht="13.5">
      <c r="A1786" s="45">
        <v>7</v>
      </c>
      <c r="B1786" s="44" t="s">
        <v>24</v>
      </c>
      <c r="C1786" s="45" t="s">
        <v>3</v>
      </c>
      <c r="D1786" s="45">
        <v>3</v>
      </c>
    </row>
    <row r="1787" spans="1:4" ht="13.5">
      <c r="A1787" s="45">
        <v>8</v>
      </c>
      <c r="B1787" s="44" t="s">
        <v>48</v>
      </c>
      <c r="C1787" s="45" t="s">
        <v>14</v>
      </c>
      <c r="D1787" s="45">
        <f>(D1763+D1764)*2</f>
        <v>6</v>
      </c>
    </row>
    <row r="1788" spans="1:4" ht="13.5">
      <c r="A1788" s="45">
        <v>9</v>
      </c>
      <c r="B1788" s="44" t="s">
        <v>43</v>
      </c>
      <c r="C1788" s="45" t="s">
        <v>3</v>
      </c>
      <c r="D1788" s="45">
        <f>D1787</f>
        <v>6</v>
      </c>
    </row>
    <row r="1789" spans="1:4" ht="13.5">
      <c r="A1789" s="45">
        <v>10</v>
      </c>
      <c r="B1789" s="44" t="s">
        <v>44</v>
      </c>
      <c r="C1789" s="45" t="s">
        <v>3</v>
      </c>
      <c r="D1789" s="45">
        <v>30</v>
      </c>
    </row>
    <row r="1790" spans="1:4" ht="13.5">
      <c r="A1790" s="45">
        <v>8</v>
      </c>
      <c r="B1790" s="44" t="s">
        <v>39</v>
      </c>
      <c r="C1790" s="45" t="s">
        <v>3</v>
      </c>
      <c r="D1790" s="45">
        <v>12</v>
      </c>
    </row>
    <row r="1791" spans="1:4" ht="13.5">
      <c r="A1791" s="45">
        <v>9</v>
      </c>
      <c r="B1791" s="44" t="s">
        <v>29</v>
      </c>
      <c r="C1791" s="45" t="s">
        <v>3</v>
      </c>
      <c r="D1791" s="45">
        <v>12</v>
      </c>
    </row>
    <row r="1792" spans="1:4" ht="13.5">
      <c r="A1792" s="45"/>
      <c r="B1792" s="47" t="s">
        <v>46</v>
      </c>
      <c r="C1792" s="45"/>
      <c r="D1792" s="45" t="s">
        <v>36</v>
      </c>
    </row>
    <row r="1793" spans="1:4" ht="13.5">
      <c r="A1793" s="45">
        <v>1</v>
      </c>
      <c r="B1793" s="48" t="s">
        <v>27</v>
      </c>
      <c r="C1793" s="45" t="s">
        <v>14</v>
      </c>
      <c r="D1793" s="45">
        <f>8*D1767</f>
        <v>16</v>
      </c>
    </row>
    <row r="1794" spans="1:4" ht="13.5">
      <c r="A1794" s="45">
        <v>2</v>
      </c>
      <c r="B1794" s="48" t="s">
        <v>96</v>
      </c>
      <c r="C1794" s="45" t="s">
        <v>13</v>
      </c>
      <c r="D1794" s="45">
        <f>8*D1773</f>
        <v>32</v>
      </c>
    </row>
    <row r="1795" spans="1:4" ht="13.5">
      <c r="A1795" s="45">
        <v>3</v>
      </c>
      <c r="B1795" s="44" t="s">
        <v>40</v>
      </c>
      <c r="C1795" s="50" t="s">
        <v>3</v>
      </c>
      <c r="D1795" s="50">
        <v>12</v>
      </c>
    </row>
    <row r="1796" spans="1:4" ht="13.5">
      <c r="A1796" s="45"/>
      <c r="B1796" s="47" t="s">
        <v>41</v>
      </c>
      <c r="C1796" s="49"/>
      <c r="D1796" s="51"/>
    </row>
    <row r="1797" spans="1:4" ht="13.5">
      <c r="A1797" s="45">
        <v>1</v>
      </c>
      <c r="B1797" s="52" t="s">
        <v>42</v>
      </c>
      <c r="C1797" s="53" t="s">
        <v>13</v>
      </c>
      <c r="D1797" s="53">
        <v>5</v>
      </c>
    </row>
    <row r="1798" spans="1:4" ht="13.5">
      <c r="A1798" s="45">
        <v>2</v>
      </c>
      <c r="B1798" s="48" t="s">
        <v>56</v>
      </c>
      <c r="C1798" s="53" t="s">
        <v>13</v>
      </c>
      <c r="D1798" s="53">
        <v>1</v>
      </c>
    </row>
    <row r="1799" spans="1:4" ht="13.5">
      <c r="A1799" s="203"/>
      <c r="B1799" s="204"/>
      <c r="C1799" s="205"/>
      <c r="D1799" s="205"/>
    </row>
    <row r="1800" spans="1:4" ht="14.25" customHeight="1">
      <c r="A1800" s="219" t="s">
        <v>961</v>
      </c>
      <c r="B1800" s="219"/>
      <c r="C1800" s="219"/>
      <c r="D1800" s="219"/>
    </row>
    <row r="1801" spans="1:4" ht="14.25" customHeight="1">
      <c r="A1801" s="226" t="s">
        <v>0</v>
      </c>
      <c r="B1801" s="226" t="s">
        <v>1</v>
      </c>
      <c r="C1801" s="226" t="s">
        <v>2</v>
      </c>
      <c r="D1801" s="226" t="s">
        <v>10</v>
      </c>
    </row>
    <row r="1802" spans="1:4" ht="14.25" customHeight="1">
      <c r="A1802" s="227"/>
      <c r="B1802" s="227"/>
      <c r="C1802" s="227"/>
      <c r="D1802" s="227"/>
    </row>
    <row r="1803" spans="1:4" ht="14.25" customHeight="1">
      <c r="A1803" s="4">
        <v>1</v>
      </c>
      <c r="B1803" s="5" t="s">
        <v>20</v>
      </c>
      <c r="C1803" s="4" t="s">
        <v>5</v>
      </c>
      <c r="D1803" s="4">
        <v>0.18</v>
      </c>
    </row>
    <row r="1804" spans="1:4" ht="14.25" customHeight="1">
      <c r="A1804" s="4">
        <v>2</v>
      </c>
      <c r="B1804" s="5" t="s">
        <v>32</v>
      </c>
      <c r="C1804" s="4" t="s">
        <v>3</v>
      </c>
      <c r="D1804" s="4">
        <v>7</v>
      </c>
    </row>
    <row r="1805" spans="1:4" ht="14.25" customHeight="1">
      <c r="A1805" s="4">
        <v>3</v>
      </c>
      <c r="B1805" s="5" t="s">
        <v>30</v>
      </c>
      <c r="C1805" s="4" t="s">
        <v>3</v>
      </c>
      <c r="D1805" s="4">
        <v>1</v>
      </c>
    </row>
    <row r="1806" spans="1:4" ht="14.25" customHeight="1">
      <c r="A1806" s="4">
        <v>4</v>
      </c>
      <c r="B1806" s="5" t="s">
        <v>25</v>
      </c>
      <c r="C1806" s="4" t="s">
        <v>3</v>
      </c>
      <c r="D1806" s="4">
        <v>4</v>
      </c>
    </row>
    <row r="1807" spans="1:4" ht="14.25" customHeight="1">
      <c r="A1807" s="4">
        <v>5</v>
      </c>
      <c r="B1807" s="6" t="s">
        <v>17</v>
      </c>
      <c r="C1807" s="7" t="s">
        <v>4</v>
      </c>
      <c r="D1807" s="7">
        <v>0.72</v>
      </c>
    </row>
    <row r="1808" spans="1:4" ht="14.25" customHeight="1">
      <c r="A1808" s="4">
        <v>6</v>
      </c>
      <c r="B1808" s="6" t="s">
        <v>26</v>
      </c>
      <c r="C1808" s="7" t="s">
        <v>3</v>
      </c>
      <c r="D1808" s="7">
        <v>1</v>
      </c>
    </row>
    <row r="1809" spans="1:4" ht="14.25" customHeight="1">
      <c r="A1809" s="4">
        <v>7</v>
      </c>
      <c r="B1809" s="6" t="s">
        <v>31</v>
      </c>
      <c r="C1809" s="7" t="s">
        <v>19</v>
      </c>
      <c r="D1809" s="7">
        <v>25</v>
      </c>
    </row>
    <row r="1810" spans="1:4" ht="14.25" customHeight="1">
      <c r="A1810" s="4">
        <v>8</v>
      </c>
      <c r="B1810" s="6" t="s">
        <v>61</v>
      </c>
      <c r="C1810" s="7" t="s">
        <v>4</v>
      </c>
      <c r="D1810" s="7">
        <v>0.54</v>
      </c>
    </row>
    <row r="1811" spans="1:4" ht="14.25" customHeight="1">
      <c r="A1811" s="4">
        <v>9</v>
      </c>
      <c r="B1811" s="6" t="s">
        <v>50</v>
      </c>
      <c r="C1811" s="7" t="s">
        <v>4</v>
      </c>
      <c r="D1811" s="7">
        <v>0.03</v>
      </c>
    </row>
    <row r="1812" spans="1:4" ht="14.25" customHeight="1">
      <c r="A1812" s="228" t="s">
        <v>11</v>
      </c>
      <c r="B1812" s="228"/>
      <c r="C1812" s="228"/>
      <c r="D1812" s="228"/>
    </row>
    <row r="1813" spans="1:4" ht="14.25" customHeight="1">
      <c r="A1813" s="7"/>
      <c r="B1813" s="17" t="s">
        <v>35</v>
      </c>
      <c r="C1813" s="12"/>
      <c r="D1813" s="12" t="s">
        <v>36</v>
      </c>
    </row>
    <row r="1814" spans="1:4" ht="14.25" customHeight="1">
      <c r="A1814" s="7">
        <v>1</v>
      </c>
      <c r="B1814" s="15" t="s">
        <v>33</v>
      </c>
      <c r="C1814" s="7" t="s">
        <v>19</v>
      </c>
      <c r="D1814" s="7">
        <f>SUM(D1804)</f>
        <v>7</v>
      </c>
    </row>
    <row r="1815" spans="1:4" ht="14.25" customHeight="1">
      <c r="A1815" s="7"/>
      <c r="B1815" s="13" t="s">
        <v>37</v>
      </c>
      <c r="C1815" s="7"/>
      <c r="D1815" s="7" t="s">
        <v>36</v>
      </c>
    </row>
    <row r="1816" spans="1:4" ht="14.25" customHeight="1">
      <c r="A1816" s="7">
        <v>1</v>
      </c>
      <c r="B1816" s="15" t="s">
        <v>34</v>
      </c>
      <c r="C1816" s="7" t="s">
        <v>19</v>
      </c>
      <c r="D1816" s="7">
        <f>D1814</f>
        <v>7</v>
      </c>
    </row>
    <row r="1817" spans="1:4" ht="14.25" customHeight="1">
      <c r="A1817" s="7"/>
      <c r="B1817" s="13" t="s">
        <v>45</v>
      </c>
      <c r="C1817" s="7"/>
      <c r="D1817" s="7" t="s">
        <v>36</v>
      </c>
    </row>
    <row r="1818" spans="1:4" ht="14.25" customHeight="1">
      <c r="A1818" s="7">
        <v>1</v>
      </c>
      <c r="B1818" s="6" t="s">
        <v>12</v>
      </c>
      <c r="C1818" s="7" t="s">
        <v>14</v>
      </c>
      <c r="D1818" s="7">
        <v>180</v>
      </c>
    </row>
    <row r="1819" spans="1:4" ht="14.25" customHeight="1">
      <c r="A1819" s="7">
        <v>2</v>
      </c>
      <c r="B1819" s="6" t="s">
        <v>52</v>
      </c>
      <c r="C1819" s="7" t="s">
        <v>14</v>
      </c>
      <c r="D1819" s="7">
        <f>D1805*30</f>
        <v>30</v>
      </c>
    </row>
    <row r="1820" spans="1:4" ht="14.25" customHeight="1">
      <c r="A1820" s="7">
        <v>3</v>
      </c>
      <c r="B1820" s="6" t="s">
        <v>16</v>
      </c>
      <c r="C1820" s="7" t="s">
        <v>14</v>
      </c>
      <c r="D1820" s="7">
        <f>D1806*25</f>
        <v>100</v>
      </c>
    </row>
    <row r="1821" spans="1:4" ht="14.25" customHeight="1">
      <c r="A1821" s="7"/>
      <c r="B1821" s="13" t="s">
        <v>38</v>
      </c>
      <c r="C1821" s="7"/>
      <c r="D1821" s="7" t="s">
        <v>36</v>
      </c>
    </row>
    <row r="1822" spans="1:4" ht="14.25" customHeight="1">
      <c r="A1822" s="7">
        <v>1</v>
      </c>
      <c r="B1822" s="6" t="s">
        <v>21</v>
      </c>
      <c r="C1822" s="7" t="s">
        <v>3</v>
      </c>
      <c r="D1822" s="7">
        <v>3</v>
      </c>
    </row>
    <row r="1823" spans="1:4" ht="14.25" customHeight="1">
      <c r="A1823" s="7">
        <v>2</v>
      </c>
      <c r="B1823" s="6" t="s">
        <v>22</v>
      </c>
      <c r="C1823" s="7" t="s">
        <v>3</v>
      </c>
      <c r="D1823" s="7">
        <v>4</v>
      </c>
    </row>
    <row r="1824" spans="1:4" ht="14.25" customHeight="1">
      <c r="A1824" s="7">
        <v>3</v>
      </c>
      <c r="B1824" s="6" t="s">
        <v>53</v>
      </c>
      <c r="C1824" s="7" t="s">
        <v>3</v>
      </c>
      <c r="D1824" s="7">
        <f>D1806*2+D1805*2</f>
        <v>10</v>
      </c>
    </row>
    <row r="1825" spans="1:4" ht="14.25" customHeight="1">
      <c r="A1825" s="7">
        <v>4</v>
      </c>
      <c r="B1825" s="6" t="s">
        <v>54</v>
      </c>
      <c r="C1825" s="7" t="s">
        <v>3</v>
      </c>
      <c r="D1825" s="7">
        <f>D1806*4+D1805*2+D1808</f>
        <v>19</v>
      </c>
    </row>
    <row r="1826" spans="1:4" ht="14.25" customHeight="1">
      <c r="A1826" s="7">
        <v>5</v>
      </c>
      <c r="B1826" s="6" t="s">
        <v>55</v>
      </c>
      <c r="C1826" s="7" t="s">
        <v>3</v>
      </c>
      <c r="D1826" s="7">
        <v>4</v>
      </c>
    </row>
    <row r="1827" spans="1:4" ht="14.25" customHeight="1">
      <c r="A1827" s="7">
        <v>6</v>
      </c>
      <c r="B1827" s="15" t="s">
        <v>28</v>
      </c>
      <c r="C1827" s="7" t="s">
        <v>3</v>
      </c>
      <c r="D1827" s="7">
        <f>D1808</f>
        <v>1</v>
      </c>
    </row>
    <row r="1828" spans="1:4" ht="14.25" customHeight="1">
      <c r="A1828" s="7">
        <v>7</v>
      </c>
      <c r="B1828" s="6" t="s">
        <v>24</v>
      </c>
      <c r="C1828" s="7" t="s">
        <v>3</v>
      </c>
      <c r="D1828" s="7">
        <v>2</v>
      </c>
    </row>
    <row r="1829" spans="1:4" ht="14.25" customHeight="1">
      <c r="A1829" s="7">
        <v>8</v>
      </c>
      <c r="B1829" s="6" t="s">
        <v>39</v>
      </c>
      <c r="C1829" s="7" t="s">
        <v>3</v>
      </c>
      <c r="D1829" s="7">
        <v>18</v>
      </c>
    </row>
    <row r="1830" spans="1:4" ht="14.25" customHeight="1">
      <c r="A1830" s="7">
        <v>9</v>
      </c>
      <c r="B1830" s="6" t="s">
        <v>29</v>
      </c>
      <c r="C1830" s="7" t="s">
        <v>3</v>
      </c>
      <c r="D1830" s="7">
        <f>D1829</f>
        <v>18</v>
      </c>
    </row>
    <row r="1831" spans="1:4" ht="14.25" customHeight="1">
      <c r="A1831" s="7">
        <v>10</v>
      </c>
      <c r="B1831" s="6" t="s">
        <v>48</v>
      </c>
      <c r="C1831" s="7" t="s">
        <v>14</v>
      </c>
      <c r="D1831" s="7">
        <f>(D1804)*2</f>
        <v>14</v>
      </c>
    </row>
    <row r="1832" spans="1:4" ht="14.25" customHeight="1">
      <c r="A1832" s="7">
        <v>11</v>
      </c>
      <c r="B1832" s="6" t="s">
        <v>43</v>
      </c>
      <c r="C1832" s="7" t="s">
        <v>3</v>
      </c>
      <c r="D1832" s="7">
        <f>D1831</f>
        <v>14</v>
      </c>
    </row>
    <row r="1833" spans="1:4" ht="14.25" customHeight="1">
      <c r="A1833" s="7">
        <v>12</v>
      </c>
      <c r="B1833" s="6" t="s">
        <v>44</v>
      </c>
      <c r="C1833" s="7" t="s">
        <v>3</v>
      </c>
      <c r="D1833" s="7">
        <v>30</v>
      </c>
    </row>
    <row r="1834" spans="1:4" ht="14.25" customHeight="1">
      <c r="A1834" s="7"/>
      <c r="B1834" s="17" t="s">
        <v>46</v>
      </c>
      <c r="C1834" s="7"/>
      <c r="D1834" s="7" t="s">
        <v>36</v>
      </c>
    </row>
    <row r="1835" spans="1:4" ht="14.25" customHeight="1">
      <c r="A1835" s="7">
        <v>1</v>
      </c>
      <c r="B1835" s="15" t="s">
        <v>27</v>
      </c>
      <c r="C1835" s="7" t="s">
        <v>14</v>
      </c>
      <c r="D1835" s="7">
        <f>8*D1808</f>
        <v>8</v>
      </c>
    </row>
    <row r="1836" spans="1:4" ht="14.25" customHeight="1">
      <c r="A1836" s="7">
        <v>2</v>
      </c>
      <c r="B1836" s="15" t="s">
        <v>96</v>
      </c>
      <c r="C1836" s="7" t="s">
        <v>13</v>
      </c>
      <c r="D1836" s="7">
        <f>8*D1814</f>
        <v>56</v>
      </c>
    </row>
    <row r="1837" spans="1:4" ht="14.25" customHeight="1">
      <c r="A1837" s="7">
        <v>3</v>
      </c>
      <c r="B1837" s="6" t="s">
        <v>40</v>
      </c>
      <c r="C1837" s="28" t="s">
        <v>3</v>
      </c>
      <c r="D1837" s="28">
        <f>D1830</f>
        <v>18</v>
      </c>
    </row>
    <row r="1838" spans="1:4" ht="14.25" customHeight="1">
      <c r="A1838" s="7"/>
      <c r="B1838" s="17" t="s">
        <v>41</v>
      </c>
      <c r="C1838" s="13"/>
      <c r="D1838" s="20"/>
    </row>
    <row r="1839" spans="1:4" ht="14.25" customHeight="1">
      <c r="A1839" s="7">
        <v>1</v>
      </c>
      <c r="B1839" s="21" t="s">
        <v>42</v>
      </c>
      <c r="C1839" s="22" t="s">
        <v>13</v>
      </c>
      <c r="D1839" s="22">
        <v>5</v>
      </c>
    </row>
    <row r="1840" spans="1:4" ht="14.25" customHeight="1">
      <c r="A1840" s="7">
        <v>2</v>
      </c>
      <c r="B1840" s="15" t="s">
        <v>56</v>
      </c>
      <c r="C1840" s="22" t="s">
        <v>13</v>
      </c>
      <c r="D1840" s="22">
        <v>1</v>
      </c>
    </row>
    <row r="1841" spans="1:4" ht="14.25" customHeight="1">
      <c r="A1841" s="262"/>
      <c r="B1841" s="236"/>
      <c r="C1841" s="236"/>
      <c r="D1841" s="263"/>
    </row>
    <row r="1842" spans="1:4" ht="13.5">
      <c r="A1842" s="235" t="s">
        <v>92</v>
      </c>
      <c r="B1842" s="235"/>
      <c r="C1842" s="235"/>
      <c r="D1842" s="235"/>
    </row>
    <row r="1843" spans="1:4" ht="12.75">
      <c r="A1843" s="230" t="s">
        <v>0</v>
      </c>
      <c r="B1843" s="230" t="s">
        <v>1</v>
      </c>
      <c r="C1843" s="230" t="s">
        <v>2</v>
      </c>
      <c r="D1843" s="230" t="s">
        <v>10</v>
      </c>
    </row>
    <row r="1844" spans="1:4" ht="12.75">
      <c r="A1844" s="231"/>
      <c r="B1844" s="231"/>
      <c r="C1844" s="231"/>
      <c r="D1844" s="231"/>
    </row>
    <row r="1845" spans="1:4" ht="13.5">
      <c r="A1845" s="41">
        <v>1</v>
      </c>
      <c r="B1845" s="42" t="s">
        <v>20</v>
      </c>
      <c r="C1845" s="41" t="s">
        <v>5</v>
      </c>
      <c r="D1845" s="41">
        <v>0.225</v>
      </c>
    </row>
    <row r="1846" spans="1:4" ht="13.5">
      <c r="A1846" s="41">
        <v>2</v>
      </c>
      <c r="B1846" s="42" t="s">
        <v>32</v>
      </c>
      <c r="C1846" s="41" t="s">
        <v>3</v>
      </c>
      <c r="D1846" s="41">
        <v>3</v>
      </c>
    </row>
    <row r="1847" spans="1:4" ht="13.5">
      <c r="A1847" s="41">
        <v>3</v>
      </c>
      <c r="B1847" s="43" t="s">
        <v>23</v>
      </c>
      <c r="C1847" s="41" t="s">
        <v>3</v>
      </c>
      <c r="D1847" s="41">
        <v>3</v>
      </c>
    </row>
    <row r="1848" spans="1:4" ht="13.5">
      <c r="A1848" s="41">
        <v>4</v>
      </c>
      <c r="B1848" s="42" t="s">
        <v>30</v>
      </c>
      <c r="C1848" s="41" t="s">
        <v>3</v>
      </c>
      <c r="D1848" s="41">
        <v>1</v>
      </c>
    </row>
    <row r="1849" spans="1:4" ht="13.5">
      <c r="A1849" s="41">
        <v>5</v>
      </c>
      <c r="B1849" s="42" t="s">
        <v>25</v>
      </c>
      <c r="C1849" s="41" t="s">
        <v>3</v>
      </c>
      <c r="D1849" s="41">
        <v>14</v>
      </c>
    </row>
    <row r="1850" spans="1:4" ht="13.5">
      <c r="A1850" s="41">
        <v>6</v>
      </c>
      <c r="B1850" s="44" t="s">
        <v>18</v>
      </c>
      <c r="C1850" s="45" t="s">
        <v>4</v>
      </c>
      <c r="D1850" s="45">
        <v>0.9</v>
      </c>
    </row>
    <row r="1851" spans="1:4" ht="13.5">
      <c r="A1851" s="41">
        <v>7</v>
      </c>
      <c r="B1851" s="44" t="s">
        <v>26</v>
      </c>
      <c r="C1851" s="45" t="s">
        <v>3</v>
      </c>
      <c r="D1851" s="45">
        <v>4</v>
      </c>
    </row>
    <row r="1852" spans="1:4" ht="13.5">
      <c r="A1852" s="41">
        <v>8</v>
      </c>
      <c r="B1852" s="44" t="s">
        <v>31</v>
      </c>
      <c r="C1852" s="45" t="s">
        <v>3</v>
      </c>
      <c r="D1852" s="45">
        <v>16</v>
      </c>
    </row>
    <row r="1853" spans="1:4" ht="13.5">
      <c r="A1853" s="45">
        <v>9</v>
      </c>
      <c r="B1853" s="44" t="s">
        <v>61</v>
      </c>
      <c r="C1853" s="45" t="s">
        <v>4</v>
      </c>
      <c r="D1853" s="45">
        <v>0.54</v>
      </c>
    </row>
    <row r="1854" spans="1:4" ht="13.5">
      <c r="A1854" s="245" t="s">
        <v>11</v>
      </c>
      <c r="B1854" s="246"/>
      <c r="C1854" s="246"/>
      <c r="D1854" s="246"/>
    </row>
    <row r="1855" spans="1:4" ht="13.5">
      <c r="A1855" s="45"/>
      <c r="B1855" s="47" t="s">
        <v>35</v>
      </c>
      <c r="C1855" s="46"/>
      <c r="D1855" s="46" t="s">
        <v>36</v>
      </c>
    </row>
    <row r="1856" spans="1:4" ht="13.5">
      <c r="A1856" s="45">
        <v>1</v>
      </c>
      <c r="B1856" s="48" t="s">
        <v>33</v>
      </c>
      <c r="C1856" s="45" t="s">
        <v>3</v>
      </c>
      <c r="D1856" s="45">
        <f>D1846+D1847*2</f>
        <v>9</v>
      </c>
    </row>
    <row r="1857" spans="1:4" ht="13.5">
      <c r="A1857" s="45"/>
      <c r="B1857" s="49" t="s">
        <v>37</v>
      </c>
      <c r="C1857" s="45"/>
      <c r="D1857" s="45" t="s">
        <v>36</v>
      </c>
    </row>
    <row r="1858" spans="1:4" ht="13.5">
      <c r="A1858" s="45">
        <v>1</v>
      </c>
      <c r="B1858" s="48" t="s">
        <v>34</v>
      </c>
      <c r="C1858" s="45" t="s">
        <v>3</v>
      </c>
      <c r="D1858" s="45">
        <f>D1856</f>
        <v>9</v>
      </c>
    </row>
    <row r="1859" spans="1:4" ht="13.5">
      <c r="A1859" s="45"/>
      <c r="B1859" s="49" t="s">
        <v>45</v>
      </c>
      <c r="C1859" s="45"/>
      <c r="D1859" s="45" t="s">
        <v>83</v>
      </c>
    </row>
    <row r="1860" spans="1:4" ht="13.5">
      <c r="A1860" s="45">
        <v>1</v>
      </c>
      <c r="B1860" s="44" t="s">
        <v>12</v>
      </c>
      <c r="C1860" s="45" t="s">
        <v>14</v>
      </c>
      <c r="D1860" s="45">
        <v>225</v>
      </c>
    </row>
    <row r="1861" spans="1:4" ht="13.5">
      <c r="A1861" s="45">
        <v>2</v>
      </c>
      <c r="B1861" s="44" t="s">
        <v>52</v>
      </c>
      <c r="C1861" s="45" t="s">
        <v>14</v>
      </c>
      <c r="D1861" s="45">
        <f>D1848*30</f>
        <v>30</v>
      </c>
    </row>
    <row r="1862" spans="1:4" ht="13.5">
      <c r="A1862" s="45">
        <v>3</v>
      </c>
      <c r="B1862" s="44" t="s">
        <v>16</v>
      </c>
      <c r="C1862" s="45" t="s">
        <v>14</v>
      </c>
      <c r="D1862" s="45">
        <f>D1849*25</f>
        <v>350</v>
      </c>
    </row>
    <row r="1863" spans="1:4" ht="13.5">
      <c r="A1863" s="45"/>
      <c r="B1863" s="49" t="s">
        <v>38</v>
      </c>
      <c r="C1863" s="45"/>
      <c r="D1863" s="45" t="s">
        <v>36</v>
      </c>
    </row>
    <row r="1864" spans="1:4" ht="13.5">
      <c r="A1864" s="45">
        <v>1</v>
      </c>
      <c r="B1864" s="44" t="s">
        <v>21</v>
      </c>
      <c r="C1864" s="45" t="s">
        <v>3</v>
      </c>
      <c r="D1864" s="45">
        <v>4</v>
      </c>
    </row>
    <row r="1865" spans="1:4" ht="13.5">
      <c r="A1865" s="45">
        <v>2</v>
      </c>
      <c r="B1865" s="44" t="s">
        <v>22</v>
      </c>
      <c r="C1865" s="45" t="s">
        <v>3</v>
      </c>
      <c r="D1865" s="45">
        <v>4</v>
      </c>
    </row>
    <row r="1866" spans="1:4" ht="13.5">
      <c r="A1866" s="45">
        <v>3</v>
      </c>
      <c r="B1866" s="44" t="s">
        <v>53</v>
      </c>
      <c r="C1866" s="45" t="s">
        <v>3</v>
      </c>
      <c r="D1866" s="45">
        <f>D1849*2+D1848*2</f>
        <v>30</v>
      </c>
    </row>
    <row r="1867" spans="1:4" ht="13.5">
      <c r="A1867" s="45">
        <v>4</v>
      </c>
      <c r="B1867" s="44" t="s">
        <v>54</v>
      </c>
      <c r="C1867" s="45" t="s">
        <v>3</v>
      </c>
      <c r="D1867" s="45">
        <f>D1849*4+D1848*2+D1851</f>
        <v>62</v>
      </c>
    </row>
    <row r="1868" spans="1:4" ht="13.5">
      <c r="A1868" s="45">
        <v>5</v>
      </c>
      <c r="B1868" s="44" t="s">
        <v>55</v>
      </c>
      <c r="C1868" s="45" t="s">
        <v>3</v>
      </c>
      <c r="D1868" s="45">
        <v>4</v>
      </c>
    </row>
    <row r="1869" spans="1:4" ht="13.5">
      <c r="A1869" s="45">
        <v>6</v>
      </c>
      <c r="B1869" s="48" t="s">
        <v>28</v>
      </c>
      <c r="C1869" s="45" t="s">
        <v>3</v>
      </c>
      <c r="D1869" s="45">
        <f>D1851</f>
        <v>4</v>
      </c>
    </row>
    <row r="1870" spans="1:4" ht="13.5">
      <c r="A1870" s="45">
        <v>7</v>
      </c>
      <c r="B1870" s="44" t="s">
        <v>24</v>
      </c>
      <c r="C1870" s="45" t="s">
        <v>3</v>
      </c>
      <c r="D1870" s="45">
        <v>3</v>
      </c>
    </row>
    <row r="1871" spans="1:4" ht="13.5">
      <c r="A1871" s="45">
        <v>8</v>
      </c>
      <c r="B1871" s="44" t="s">
        <v>48</v>
      </c>
      <c r="C1871" s="45" t="s">
        <v>14</v>
      </c>
      <c r="D1871" s="45">
        <f>(D1846+D1847)*2</f>
        <v>12</v>
      </c>
    </row>
    <row r="1872" spans="1:4" ht="13.5">
      <c r="A1872" s="45">
        <v>9</v>
      </c>
      <c r="B1872" s="44" t="s">
        <v>43</v>
      </c>
      <c r="C1872" s="45" t="s">
        <v>3</v>
      </c>
      <c r="D1872" s="45">
        <f>D1871</f>
        <v>12</v>
      </c>
    </row>
    <row r="1873" spans="1:4" ht="13.5">
      <c r="A1873" s="45">
        <v>10</v>
      </c>
      <c r="B1873" s="44" t="s">
        <v>44</v>
      </c>
      <c r="C1873" s="45" t="s">
        <v>3</v>
      </c>
      <c r="D1873" s="45">
        <v>30</v>
      </c>
    </row>
    <row r="1874" spans="1:4" ht="13.5">
      <c r="A1874" s="45"/>
      <c r="B1874" s="47" t="s">
        <v>46</v>
      </c>
      <c r="C1874" s="45"/>
      <c r="D1874" s="45" t="s">
        <v>36</v>
      </c>
    </row>
    <row r="1875" spans="1:4" ht="13.5">
      <c r="A1875" s="45">
        <v>1</v>
      </c>
      <c r="B1875" s="48" t="s">
        <v>27</v>
      </c>
      <c r="C1875" s="45" t="s">
        <v>14</v>
      </c>
      <c r="D1875" s="45">
        <f>8*D1851</f>
        <v>32</v>
      </c>
    </row>
    <row r="1876" spans="1:4" ht="13.5">
      <c r="A1876" s="45"/>
      <c r="B1876" s="47" t="s">
        <v>41</v>
      </c>
      <c r="C1876" s="49"/>
      <c r="D1876" s="51"/>
    </row>
    <row r="1877" spans="1:4" ht="13.5">
      <c r="A1877" s="45">
        <v>1</v>
      </c>
      <c r="B1877" s="52" t="s">
        <v>42</v>
      </c>
      <c r="C1877" s="53" t="s">
        <v>13</v>
      </c>
      <c r="D1877" s="53">
        <v>5</v>
      </c>
    </row>
    <row r="1878" spans="1:4" ht="13.5">
      <c r="A1878" s="45">
        <v>2</v>
      </c>
      <c r="B1878" s="48" t="s">
        <v>56</v>
      </c>
      <c r="C1878" s="53" t="s">
        <v>13</v>
      </c>
      <c r="D1878" s="53">
        <v>1</v>
      </c>
    </row>
    <row r="1879" spans="1:4" ht="13.5">
      <c r="A1879" s="261"/>
      <c r="B1879" s="261"/>
      <c r="C1879" s="261"/>
      <c r="D1879" s="261"/>
    </row>
    <row r="1880" spans="1:4" ht="13.5">
      <c r="A1880" s="235" t="s">
        <v>103</v>
      </c>
      <c r="B1880" s="235"/>
      <c r="C1880" s="235"/>
      <c r="D1880" s="235"/>
    </row>
    <row r="1881" spans="1:4" ht="12.75">
      <c r="A1881" s="230" t="s">
        <v>0</v>
      </c>
      <c r="B1881" s="230" t="s">
        <v>1</v>
      </c>
      <c r="C1881" s="230" t="s">
        <v>2</v>
      </c>
      <c r="D1881" s="230" t="s">
        <v>10</v>
      </c>
    </row>
    <row r="1882" spans="1:4" ht="12.75">
      <c r="A1882" s="231"/>
      <c r="B1882" s="231"/>
      <c r="C1882" s="231"/>
      <c r="D1882" s="231"/>
    </row>
    <row r="1883" spans="1:4" ht="13.5">
      <c r="A1883" s="41">
        <v>1</v>
      </c>
      <c r="B1883" s="42" t="s">
        <v>20</v>
      </c>
      <c r="C1883" s="41" t="s">
        <v>5</v>
      </c>
      <c r="D1883" s="41">
        <v>0.18</v>
      </c>
    </row>
    <row r="1884" spans="1:4" ht="13.5">
      <c r="A1884" s="41">
        <v>2</v>
      </c>
      <c r="B1884" s="42" t="s">
        <v>32</v>
      </c>
      <c r="C1884" s="41" t="s">
        <v>3</v>
      </c>
      <c r="D1884" s="41">
        <v>7</v>
      </c>
    </row>
    <row r="1885" spans="1:4" ht="13.5">
      <c r="A1885" s="41">
        <v>3</v>
      </c>
      <c r="B1885" s="43" t="s">
        <v>23</v>
      </c>
      <c r="C1885" s="41" t="s">
        <v>3</v>
      </c>
      <c r="D1885" s="41">
        <v>2</v>
      </c>
    </row>
    <row r="1886" spans="1:4" ht="13.5">
      <c r="A1886" s="41">
        <v>4</v>
      </c>
      <c r="B1886" s="42" t="s">
        <v>30</v>
      </c>
      <c r="C1886" s="41" t="s">
        <v>3</v>
      </c>
      <c r="D1886" s="41">
        <v>5</v>
      </c>
    </row>
    <row r="1887" spans="1:4" ht="13.5">
      <c r="A1887" s="41">
        <v>5</v>
      </c>
      <c r="B1887" s="42" t="s">
        <v>25</v>
      </c>
      <c r="C1887" s="41" t="s">
        <v>3</v>
      </c>
      <c r="D1887" s="41">
        <v>15</v>
      </c>
    </row>
    <row r="1888" spans="1:4" ht="13.5">
      <c r="A1888" s="41">
        <v>6</v>
      </c>
      <c r="B1888" s="44" t="s">
        <v>18</v>
      </c>
      <c r="C1888" s="45" t="s">
        <v>4</v>
      </c>
      <c r="D1888" s="45">
        <v>0.72</v>
      </c>
    </row>
    <row r="1889" spans="1:4" ht="13.5">
      <c r="A1889" s="41">
        <v>7</v>
      </c>
      <c r="B1889" s="44" t="s">
        <v>94</v>
      </c>
      <c r="C1889" s="45" t="s">
        <v>4</v>
      </c>
      <c r="D1889" s="45">
        <v>0.45</v>
      </c>
    </row>
    <row r="1890" spans="1:4" ht="13.5">
      <c r="A1890" s="41">
        <v>8</v>
      </c>
      <c r="B1890" s="44" t="s">
        <v>26</v>
      </c>
      <c r="C1890" s="45" t="s">
        <v>3</v>
      </c>
      <c r="D1890" s="45">
        <v>3</v>
      </c>
    </row>
    <row r="1891" spans="1:4" ht="13.5">
      <c r="A1891" s="41">
        <v>9</v>
      </c>
      <c r="B1891" s="44" t="s">
        <v>31</v>
      </c>
      <c r="C1891" s="45" t="s">
        <v>3</v>
      </c>
      <c r="D1891" s="45">
        <v>9</v>
      </c>
    </row>
    <row r="1892" spans="1:4" ht="13.5">
      <c r="A1892" s="41">
        <v>10</v>
      </c>
      <c r="B1892" s="44" t="s">
        <v>61</v>
      </c>
      <c r="C1892" s="45" t="s">
        <v>4</v>
      </c>
      <c r="D1892" s="45">
        <v>0.18</v>
      </c>
    </row>
    <row r="1893" spans="1:4" ht="13.5">
      <c r="A1893" s="245" t="s">
        <v>11</v>
      </c>
      <c r="B1893" s="246"/>
      <c r="C1893" s="246"/>
      <c r="D1893" s="246"/>
    </row>
    <row r="1894" spans="1:4" ht="13.5">
      <c r="A1894" s="45"/>
      <c r="B1894" s="47" t="s">
        <v>35</v>
      </c>
      <c r="C1894" s="46"/>
      <c r="D1894" s="46" t="s">
        <v>36</v>
      </c>
    </row>
    <row r="1895" spans="1:4" ht="13.5">
      <c r="A1895" s="45">
        <v>1</v>
      </c>
      <c r="B1895" s="48" t="s">
        <v>33</v>
      </c>
      <c r="C1895" s="45" t="s">
        <v>3</v>
      </c>
      <c r="D1895" s="45">
        <f>D1884+D1885*2</f>
        <v>11</v>
      </c>
    </row>
    <row r="1896" spans="1:4" ht="13.5">
      <c r="A1896" s="45"/>
      <c r="B1896" s="49" t="s">
        <v>37</v>
      </c>
      <c r="C1896" s="45"/>
      <c r="D1896" s="45" t="s">
        <v>36</v>
      </c>
    </row>
    <row r="1897" spans="1:4" ht="13.5">
      <c r="A1897" s="45">
        <v>1</v>
      </c>
      <c r="B1897" s="48" t="s">
        <v>34</v>
      </c>
      <c r="C1897" s="45" t="s">
        <v>3</v>
      </c>
      <c r="D1897" s="45">
        <f>D1895</f>
        <v>11</v>
      </c>
    </row>
    <row r="1898" spans="1:4" ht="13.5">
      <c r="A1898" s="45"/>
      <c r="B1898" s="49" t="s">
        <v>45</v>
      </c>
      <c r="C1898" s="45"/>
      <c r="D1898" s="45" t="s">
        <v>83</v>
      </c>
    </row>
    <row r="1899" spans="1:4" ht="13.5">
      <c r="A1899" s="45">
        <v>1</v>
      </c>
      <c r="B1899" s="44" t="s">
        <v>12</v>
      </c>
      <c r="C1899" s="45" t="s">
        <v>14</v>
      </c>
      <c r="D1899" s="45">
        <v>180</v>
      </c>
    </row>
    <row r="1900" spans="1:4" ht="13.5">
      <c r="A1900" s="45">
        <v>2</v>
      </c>
      <c r="B1900" s="44" t="s">
        <v>52</v>
      </c>
      <c r="C1900" s="45" t="s">
        <v>14</v>
      </c>
      <c r="D1900" s="45">
        <f>D1886*30</f>
        <v>150</v>
      </c>
    </row>
    <row r="1901" spans="1:4" ht="13.5">
      <c r="A1901" s="45">
        <v>3</v>
      </c>
      <c r="B1901" s="44" t="s">
        <v>16</v>
      </c>
      <c r="C1901" s="45" t="s">
        <v>14</v>
      </c>
      <c r="D1901" s="45">
        <f>D1887*25</f>
        <v>375</v>
      </c>
    </row>
    <row r="1902" spans="1:4" ht="13.5">
      <c r="A1902" s="45"/>
      <c r="B1902" s="49" t="s">
        <v>38</v>
      </c>
      <c r="C1902" s="45"/>
      <c r="D1902" s="45" t="s">
        <v>36</v>
      </c>
    </row>
    <row r="1903" spans="1:4" ht="13.5">
      <c r="A1903" s="45">
        <v>1</v>
      </c>
      <c r="B1903" s="44" t="s">
        <v>21</v>
      </c>
      <c r="C1903" s="45" t="s">
        <v>3</v>
      </c>
      <c r="D1903" s="45">
        <v>7</v>
      </c>
    </row>
    <row r="1904" spans="1:4" ht="13.5">
      <c r="A1904" s="45">
        <v>2</v>
      </c>
      <c r="B1904" s="44" t="s">
        <v>22</v>
      </c>
      <c r="C1904" s="45" t="s">
        <v>3</v>
      </c>
      <c r="D1904" s="45">
        <v>2</v>
      </c>
    </row>
    <row r="1905" spans="1:4" ht="13.5">
      <c r="A1905" s="45">
        <v>3</v>
      </c>
      <c r="B1905" s="44" t="s">
        <v>53</v>
      </c>
      <c r="C1905" s="45" t="s">
        <v>3</v>
      </c>
      <c r="D1905" s="45">
        <f>D1887*2+D1886*2</f>
        <v>40</v>
      </c>
    </row>
    <row r="1906" spans="1:4" ht="13.5">
      <c r="A1906" s="45">
        <v>4</v>
      </c>
      <c r="B1906" s="44" t="s">
        <v>54</v>
      </c>
      <c r="C1906" s="45" t="s">
        <v>3</v>
      </c>
      <c r="D1906" s="45">
        <f>D1887*4+D1886*2+D1890</f>
        <v>73</v>
      </c>
    </row>
    <row r="1907" spans="1:4" ht="13.5">
      <c r="A1907" s="45">
        <v>5</v>
      </c>
      <c r="B1907" s="44" t="s">
        <v>55</v>
      </c>
      <c r="C1907" s="45" t="s">
        <v>3</v>
      </c>
      <c r="D1907" s="45">
        <v>4</v>
      </c>
    </row>
    <row r="1908" spans="1:4" ht="13.5">
      <c r="A1908" s="45">
        <v>6</v>
      </c>
      <c r="B1908" s="48" t="s">
        <v>28</v>
      </c>
      <c r="C1908" s="45" t="s">
        <v>3</v>
      </c>
      <c r="D1908" s="45">
        <f>D1890</f>
        <v>3</v>
      </c>
    </row>
    <row r="1909" spans="1:4" ht="13.5">
      <c r="A1909" s="45">
        <v>7</v>
      </c>
      <c r="B1909" s="44" t="s">
        <v>24</v>
      </c>
      <c r="C1909" s="45" t="s">
        <v>3</v>
      </c>
      <c r="D1909" s="45">
        <v>3</v>
      </c>
    </row>
    <row r="1910" spans="1:4" ht="13.5">
      <c r="A1910" s="45">
        <v>8</v>
      </c>
      <c r="B1910" s="44" t="s">
        <v>48</v>
      </c>
      <c r="C1910" s="45" t="s">
        <v>14</v>
      </c>
      <c r="D1910" s="45">
        <f>(D1884+D1885)*2</f>
        <v>18</v>
      </c>
    </row>
    <row r="1911" spans="1:4" ht="13.5">
      <c r="A1911" s="45">
        <v>9</v>
      </c>
      <c r="B1911" s="44" t="s">
        <v>43</v>
      </c>
      <c r="C1911" s="45" t="s">
        <v>3</v>
      </c>
      <c r="D1911" s="45">
        <f>D1910</f>
        <v>18</v>
      </c>
    </row>
    <row r="1912" spans="1:4" ht="13.5">
      <c r="A1912" s="45">
        <v>10</v>
      </c>
      <c r="B1912" s="44" t="s">
        <v>44</v>
      </c>
      <c r="C1912" s="45" t="s">
        <v>3</v>
      </c>
      <c r="D1912" s="45">
        <v>30</v>
      </c>
    </row>
    <row r="1913" spans="1:4" ht="13.5">
      <c r="A1913" s="45">
        <v>11</v>
      </c>
      <c r="B1913" s="44" t="s">
        <v>39</v>
      </c>
      <c r="C1913" s="45" t="s">
        <v>3</v>
      </c>
      <c r="D1913" s="45">
        <v>24</v>
      </c>
    </row>
    <row r="1914" spans="1:4" ht="13.5">
      <c r="A1914" s="45">
        <v>12</v>
      </c>
      <c r="B1914" s="44" t="s">
        <v>29</v>
      </c>
      <c r="C1914" s="45" t="s">
        <v>3</v>
      </c>
      <c r="D1914" s="45">
        <f>D1913</f>
        <v>24</v>
      </c>
    </row>
    <row r="1915" spans="1:4" ht="13.5">
      <c r="A1915" s="45"/>
      <c r="B1915" s="47" t="s">
        <v>46</v>
      </c>
      <c r="C1915" s="45"/>
      <c r="D1915" s="45" t="s">
        <v>36</v>
      </c>
    </row>
    <row r="1916" spans="1:4" ht="13.5">
      <c r="A1916" s="45">
        <v>1</v>
      </c>
      <c r="B1916" s="48" t="s">
        <v>27</v>
      </c>
      <c r="C1916" s="45" t="s">
        <v>14</v>
      </c>
      <c r="D1916" s="45">
        <f>8*D1890</f>
        <v>24</v>
      </c>
    </row>
    <row r="1917" spans="1:4" ht="13.5">
      <c r="A1917" s="45">
        <v>2</v>
      </c>
      <c r="B1917" s="48" t="s">
        <v>96</v>
      </c>
      <c r="C1917" s="45" t="s">
        <v>13</v>
      </c>
      <c r="D1917" s="45">
        <f>8*D1895</f>
        <v>88</v>
      </c>
    </row>
    <row r="1918" spans="1:4" ht="13.5">
      <c r="A1918" s="45">
        <v>3</v>
      </c>
      <c r="B1918" s="44" t="s">
        <v>40</v>
      </c>
      <c r="C1918" s="50" t="s">
        <v>3</v>
      </c>
      <c r="D1918" s="50">
        <v>24</v>
      </c>
    </row>
    <row r="1919" spans="1:4" ht="13.5">
      <c r="A1919" s="45"/>
      <c r="B1919" s="47" t="s">
        <v>41</v>
      </c>
      <c r="C1919" s="49"/>
      <c r="D1919" s="51"/>
    </row>
    <row r="1920" spans="1:4" ht="13.5">
      <c r="A1920" s="45">
        <v>1</v>
      </c>
      <c r="B1920" s="52" t="s">
        <v>42</v>
      </c>
      <c r="C1920" s="53" t="s">
        <v>13</v>
      </c>
      <c r="D1920" s="53">
        <v>5</v>
      </c>
    </row>
    <row r="1921" spans="1:4" ht="13.5">
      <c r="A1921" s="45">
        <v>2</v>
      </c>
      <c r="B1921" s="48" t="s">
        <v>56</v>
      </c>
      <c r="C1921" s="53" t="s">
        <v>13</v>
      </c>
      <c r="D1921" s="53">
        <v>1</v>
      </c>
    </row>
    <row r="1922" spans="1:4" ht="13.5">
      <c r="A1922" s="261"/>
      <c r="B1922" s="261"/>
      <c r="C1922" s="261"/>
      <c r="D1922" s="261"/>
    </row>
    <row r="1923" spans="1:4" ht="13.5">
      <c r="A1923" s="235" t="s">
        <v>93</v>
      </c>
      <c r="B1923" s="235"/>
      <c r="C1923" s="235"/>
      <c r="D1923" s="235"/>
    </row>
    <row r="1924" spans="1:4" ht="12.75">
      <c r="A1924" s="230" t="s">
        <v>0</v>
      </c>
      <c r="B1924" s="230" t="s">
        <v>1</v>
      </c>
      <c r="C1924" s="230" t="s">
        <v>2</v>
      </c>
      <c r="D1924" s="230" t="s">
        <v>10</v>
      </c>
    </row>
    <row r="1925" spans="1:4" ht="12.75">
      <c r="A1925" s="231"/>
      <c r="B1925" s="231"/>
      <c r="C1925" s="231"/>
      <c r="D1925" s="231"/>
    </row>
    <row r="1926" spans="1:4" ht="13.5">
      <c r="A1926" s="41">
        <v>1</v>
      </c>
      <c r="B1926" s="42" t="s">
        <v>20</v>
      </c>
      <c r="C1926" s="41" t="s">
        <v>5</v>
      </c>
      <c r="D1926" s="41">
        <v>0.315</v>
      </c>
    </row>
    <row r="1927" spans="1:4" ht="13.5">
      <c r="A1927" s="41">
        <v>2</v>
      </c>
      <c r="B1927" s="42" t="s">
        <v>23</v>
      </c>
      <c r="C1927" s="41" t="s">
        <v>3</v>
      </c>
      <c r="D1927" s="41">
        <v>1</v>
      </c>
    </row>
    <row r="1928" spans="1:4" ht="13.5">
      <c r="A1928" s="41">
        <v>3</v>
      </c>
      <c r="B1928" s="42" t="s">
        <v>30</v>
      </c>
      <c r="C1928" s="41" t="s">
        <v>3</v>
      </c>
      <c r="D1928" s="41">
        <v>1</v>
      </c>
    </row>
    <row r="1929" spans="1:4" ht="13.5">
      <c r="A1929" s="41">
        <v>4</v>
      </c>
      <c r="B1929" s="42" t="s">
        <v>25</v>
      </c>
      <c r="C1929" s="41" t="s">
        <v>3</v>
      </c>
      <c r="D1929" s="41">
        <v>18</v>
      </c>
    </row>
    <row r="1930" spans="1:4" ht="13.5">
      <c r="A1930" s="41">
        <v>5</v>
      </c>
      <c r="B1930" s="44" t="s">
        <v>17</v>
      </c>
      <c r="C1930" s="45" t="s">
        <v>4</v>
      </c>
      <c r="D1930" s="45">
        <v>0.36</v>
      </c>
    </row>
    <row r="1931" spans="1:4" ht="13.5">
      <c r="A1931" s="41">
        <v>6</v>
      </c>
      <c r="B1931" s="44" t="s">
        <v>18</v>
      </c>
      <c r="C1931" s="45" t="s">
        <v>4</v>
      </c>
      <c r="D1931" s="45">
        <v>0.54</v>
      </c>
    </row>
    <row r="1932" spans="1:4" ht="13.5">
      <c r="A1932" s="41">
        <v>7</v>
      </c>
      <c r="B1932" s="44" t="s">
        <v>94</v>
      </c>
      <c r="C1932" s="45" t="s">
        <v>4</v>
      </c>
      <c r="D1932" s="45">
        <v>0.45</v>
      </c>
    </row>
    <row r="1933" spans="1:4" ht="13.5">
      <c r="A1933" s="41">
        <v>8</v>
      </c>
      <c r="B1933" s="44" t="s">
        <v>26</v>
      </c>
      <c r="C1933" s="45" t="s">
        <v>3</v>
      </c>
      <c r="D1933" s="45">
        <v>1</v>
      </c>
    </row>
    <row r="1934" spans="1:4" ht="13.5">
      <c r="A1934" s="41">
        <v>9</v>
      </c>
      <c r="B1934" s="44" t="s">
        <v>31</v>
      </c>
      <c r="C1934" s="45" t="s">
        <v>3</v>
      </c>
      <c r="D1934" s="45">
        <v>24</v>
      </c>
    </row>
    <row r="1935" spans="1:4" ht="13.5">
      <c r="A1935" s="41">
        <v>10</v>
      </c>
      <c r="B1935" s="44" t="s">
        <v>49</v>
      </c>
      <c r="C1935" s="45" t="s">
        <v>4</v>
      </c>
      <c r="D1935" s="45">
        <v>0.18</v>
      </c>
    </row>
    <row r="1936" spans="1:4" ht="13.5">
      <c r="A1936" s="41">
        <v>11</v>
      </c>
      <c r="B1936" s="44" t="s">
        <v>61</v>
      </c>
      <c r="C1936" s="45" t="s">
        <v>4</v>
      </c>
      <c r="D1936" s="45">
        <v>0.18</v>
      </c>
    </row>
    <row r="1937" spans="1:4" ht="13.5">
      <c r="A1937" s="41">
        <v>12</v>
      </c>
      <c r="B1937" s="44" t="s">
        <v>51</v>
      </c>
      <c r="C1937" s="45" t="s">
        <v>4</v>
      </c>
      <c r="D1937" s="45">
        <v>0.09</v>
      </c>
    </row>
    <row r="1938" spans="1:4" ht="13.5">
      <c r="A1938" s="245" t="s">
        <v>11</v>
      </c>
      <c r="B1938" s="246"/>
      <c r="C1938" s="246"/>
      <c r="D1938" s="246"/>
    </row>
    <row r="1939" spans="1:4" ht="13.5">
      <c r="A1939" s="45"/>
      <c r="B1939" s="47" t="s">
        <v>35</v>
      </c>
      <c r="C1939" s="46"/>
      <c r="D1939" s="46" t="s">
        <v>36</v>
      </c>
    </row>
    <row r="1940" spans="1:4" ht="13.5">
      <c r="A1940" s="45">
        <v>1</v>
      </c>
      <c r="B1940" s="48" t="s">
        <v>33</v>
      </c>
      <c r="C1940" s="45" t="s">
        <v>3</v>
      </c>
      <c r="D1940" s="45">
        <f>SUM(D1927)*2</f>
        <v>2</v>
      </c>
    </row>
    <row r="1941" spans="1:4" ht="13.5">
      <c r="A1941" s="45"/>
      <c r="B1941" s="49" t="s">
        <v>37</v>
      </c>
      <c r="C1941" s="45"/>
      <c r="D1941" s="45" t="s">
        <v>36</v>
      </c>
    </row>
    <row r="1942" spans="1:4" ht="13.5">
      <c r="A1942" s="45">
        <v>1</v>
      </c>
      <c r="B1942" s="48" t="s">
        <v>34</v>
      </c>
      <c r="C1942" s="45" t="s">
        <v>3</v>
      </c>
      <c r="D1942" s="45">
        <f>D1940</f>
        <v>2</v>
      </c>
    </row>
    <row r="1943" spans="1:4" ht="13.5">
      <c r="A1943" s="45"/>
      <c r="B1943" s="49" t="s">
        <v>45</v>
      </c>
      <c r="C1943" s="45"/>
      <c r="D1943" s="45" t="s">
        <v>36</v>
      </c>
    </row>
    <row r="1944" spans="1:4" ht="13.5">
      <c r="A1944" s="45">
        <v>1</v>
      </c>
      <c r="B1944" s="44" t="s">
        <v>12</v>
      </c>
      <c r="C1944" s="45" t="s">
        <v>14</v>
      </c>
      <c r="D1944" s="45">
        <v>315</v>
      </c>
    </row>
    <row r="1945" spans="1:4" ht="13.5">
      <c r="A1945" s="45">
        <v>3</v>
      </c>
      <c r="B1945" s="44" t="s">
        <v>52</v>
      </c>
      <c r="C1945" s="45" t="s">
        <v>14</v>
      </c>
      <c r="D1945" s="45">
        <f>D1928</f>
        <v>1</v>
      </c>
    </row>
    <row r="1946" spans="1:4" ht="13.5">
      <c r="A1946" s="45">
        <v>4</v>
      </c>
      <c r="B1946" s="44" t="s">
        <v>16</v>
      </c>
      <c r="C1946" s="45" t="s">
        <v>14</v>
      </c>
      <c r="D1946" s="45">
        <f>D1929*25</f>
        <v>450</v>
      </c>
    </row>
    <row r="1947" spans="1:4" ht="13.5">
      <c r="A1947" s="45"/>
      <c r="B1947" s="49" t="s">
        <v>38</v>
      </c>
      <c r="C1947" s="45"/>
      <c r="D1947" s="45" t="s">
        <v>36</v>
      </c>
    </row>
    <row r="1948" spans="1:4" ht="13.5">
      <c r="A1948" s="45">
        <v>1</v>
      </c>
      <c r="B1948" s="44" t="s">
        <v>21</v>
      </c>
      <c r="C1948" s="45" t="s">
        <v>3</v>
      </c>
      <c r="D1948" s="45">
        <v>5</v>
      </c>
    </row>
    <row r="1949" spans="1:4" ht="13.5">
      <c r="A1949" s="45">
        <v>2</v>
      </c>
      <c r="B1949" s="44" t="s">
        <v>22</v>
      </c>
      <c r="C1949" s="45" t="s">
        <v>3</v>
      </c>
      <c r="D1949" s="45">
        <v>6</v>
      </c>
    </row>
    <row r="1950" spans="1:4" ht="13.5">
      <c r="A1950" s="45">
        <v>3</v>
      </c>
      <c r="B1950" s="44" t="s">
        <v>53</v>
      </c>
      <c r="C1950" s="45" t="s">
        <v>3</v>
      </c>
      <c r="D1950" s="45">
        <f>D1929*2+D1928*2</f>
        <v>38</v>
      </c>
    </row>
    <row r="1951" spans="1:4" ht="13.5">
      <c r="A1951" s="45">
        <v>4</v>
      </c>
      <c r="B1951" s="44" t="s">
        <v>54</v>
      </c>
      <c r="C1951" s="45" t="s">
        <v>3</v>
      </c>
      <c r="D1951" s="45">
        <f>D1929*4+D1928*2+D1933</f>
        <v>75</v>
      </c>
    </row>
    <row r="1952" spans="1:4" ht="13.5">
      <c r="A1952" s="45">
        <v>5</v>
      </c>
      <c r="B1952" s="44" t="s">
        <v>55</v>
      </c>
      <c r="C1952" s="45" t="s">
        <v>3</v>
      </c>
      <c r="D1952" s="45">
        <v>4</v>
      </c>
    </row>
    <row r="1953" spans="1:4" ht="13.5">
      <c r="A1953" s="45">
        <v>6</v>
      </c>
      <c r="B1953" s="48" t="s">
        <v>28</v>
      </c>
      <c r="C1953" s="45" t="s">
        <v>3</v>
      </c>
      <c r="D1953" s="45">
        <f>D1933</f>
        <v>1</v>
      </c>
    </row>
    <row r="1954" spans="1:4" ht="13.5">
      <c r="A1954" s="45">
        <v>7</v>
      </c>
      <c r="B1954" s="44" t="s">
        <v>24</v>
      </c>
      <c r="C1954" s="45" t="s">
        <v>3</v>
      </c>
      <c r="D1954" s="45">
        <v>4</v>
      </c>
    </row>
    <row r="1955" spans="1:4" ht="13.5">
      <c r="A1955" s="45">
        <v>8</v>
      </c>
      <c r="B1955" s="44" t="s">
        <v>39</v>
      </c>
      <c r="C1955" s="45" t="s">
        <v>3</v>
      </c>
      <c r="D1955" s="45">
        <v>6</v>
      </c>
    </row>
    <row r="1956" spans="1:4" ht="13.5">
      <c r="A1956" s="45">
        <v>9</v>
      </c>
      <c r="B1956" s="44" t="s">
        <v>29</v>
      </c>
      <c r="C1956" s="45" t="s">
        <v>3</v>
      </c>
      <c r="D1956" s="45">
        <f>D1955</f>
        <v>6</v>
      </c>
    </row>
    <row r="1957" spans="1:4" ht="13.5">
      <c r="A1957" s="45">
        <v>10</v>
      </c>
      <c r="B1957" s="44" t="s">
        <v>48</v>
      </c>
      <c r="C1957" s="45" t="s">
        <v>14</v>
      </c>
      <c r="D1957" s="45">
        <f>(D1927)*2</f>
        <v>2</v>
      </c>
    </row>
    <row r="1958" spans="1:4" ht="13.5">
      <c r="A1958" s="45">
        <v>11</v>
      </c>
      <c r="B1958" s="44" t="s">
        <v>43</v>
      </c>
      <c r="C1958" s="45" t="s">
        <v>3</v>
      </c>
      <c r="D1958" s="45">
        <f>D1957</f>
        <v>2</v>
      </c>
    </row>
    <row r="1959" spans="1:4" ht="13.5">
      <c r="A1959" s="45">
        <v>12</v>
      </c>
      <c r="B1959" s="44" t="s">
        <v>44</v>
      </c>
      <c r="C1959" s="45" t="s">
        <v>3</v>
      </c>
      <c r="D1959" s="45">
        <v>30</v>
      </c>
    </row>
    <row r="1960" spans="1:4" ht="13.5">
      <c r="A1960" s="45"/>
      <c r="B1960" s="47" t="s">
        <v>46</v>
      </c>
      <c r="C1960" s="45"/>
      <c r="D1960" s="45" t="s">
        <v>36</v>
      </c>
    </row>
    <row r="1961" spans="1:4" ht="13.5">
      <c r="A1961" s="45">
        <v>1</v>
      </c>
      <c r="B1961" s="48" t="s">
        <v>27</v>
      </c>
      <c r="C1961" s="45" t="s">
        <v>14</v>
      </c>
      <c r="D1961" s="45">
        <f>8*D1933</f>
        <v>8</v>
      </c>
    </row>
    <row r="1962" spans="1:4" ht="13.5">
      <c r="A1962" s="45">
        <v>2</v>
      </c>
      <c r="B1962" s="48" t="s">
        <v>96</v>
      </c>
      <c r="C1962" s="45" t="s">
        <v>13</v>
      </c>
      <c r="D1962" s="45">
        <f>8*D1940</f>
        <v>16</v>
      </c>
    </row>
    <row r="1963" spans="1:4" ht="13.5">
      <c r="A1963" s="45">
        <v>3</v>
      </c>
      <c r="B1963" s="44" t="s">
        <v>40</v>
      </c>
      <c r="C1963" s="50" t="s">
        <v>3</v>
      </c>
      <c r="D1963" s="50">
        <f>D1956</f>
        <v>6</v>
      </c>
    </row>
    <row r="1964" spans="1:4" ht="13.5">
      <c r="A1964" s="45"/>
      <c r="B1964" s="47" t="s">
        <v>41</v>
      </c>
      <c r="C1964" s="49"/>
      <c r="D1964" s="51"/>
    </row>
    <row r="1965" spans="1:4" ht="13.5">
      <c r="A1965" s="45">
        <v>1</v>
      </c>
      <c r="B1965" s="52" t="s">
        <v>42</v>
      </c>
      <c r="C1965" s="53" t="s">
        <v>13</v>
      </c>
      <c r="D1965" s="53">
        <v>5</v>
      </c>
    </row>
    <row r="1966" spans="1:4" ht="13.5">
      <c r="A1966" s="45">
        <v>2</v>
      </c>
      <c r="B1966" s="48" t="s">
        <v>56</v>
      </c>
      <c r="C1966" s="53" t="s">
        <v>13</v>
      </c>
      <c r="D1966" s="53">
        <v>1</v>
      </c>
    </row>
    <row r="1967" spans="1:4" ht="13.5">
      <c r="A1967" s="261"/>
      <c r="B1967" s="261"/>
      <c r="C1967" s="261"/>
      <c r="D1967" s="261"/>
    </row>
    <row r="1968" spans="1:4" ht="13.5">
      <c r="A1968" s="235" t="s">
        <v>73</v>
      </c>
      <c r="B1968" s="235"/>
      <c r="C1968" s="235"/>
      <c r="D1968" s="235"/>
    </row>
    <row r="1969" spans="1:4" ht="12.75">
      <c r="A1969" s="230" t="s">
        <v>0</v>
      </c>
      <c r="B1969" s="230" t="s">
        <v>1</v>
      </c>
      <c r="C1969" s="230" t="s">
        <v>2</v>
      </c>
      <c r="D1969" s="230" t="s">
        <v>10</v>
      </c>
    </row>
    <row r="1970" spans="1:4" ht="12.75">
      <c r="A1970" s="231"/>
      <c r="B1970" s="231"/>
      <c r="C1970" s="231"/>
      <c r="D1970" s="231"/>
    </row>
    <row r="1971" spans="1:4" ht="13.5">
      <c r="A1971" s="41">
        <v>1</v>
      </c>
      <c r="B1971" s="42" t="s">
        <v>20</v>
      </c>
      <c r="C1971" s="41" t="s">
        <v>5</v>
      </c>
      <c r="D1971" s="41">
        <v>0.09</v>
      </c>
    </row>
    <row r="1972" spans="1:4" ht="13.5">
      <c r="A1972" s="41">
        <v>2</v>
      </c>
      <c r="B1972" s="44" t="s">
        <v>17</v>
      </c>
      <c r="C1972" s="45" t="s">
        <v>4</v>
      </c>
      <c r="D1972" s="45">
        <v>0.36</v>
      </c>
    </row>
    <row r="1973" spans="1:4" ht="13.5">
      <c r="A1973" s="41">
        <v>3</v>
      </c>
      <c r="B1973" s="44" t="s">
        <v>31</v>
      </c>
      <c r="C1973" s="45" t="s">
        <v>3</v>
      </c>
      <c r="D1973" s="45">
        <v>2</v>
      </c>
    </row>
    <row r="1974" spans="1:4" ht="13.5">
      <c r="A1974" s="41">
        <v>4</v>
      </c>
      <c r="B1974" s="44" t="s">
        <v>51</v>
      </c>
      <c r="C1974" s="45" t="s">
        <v>4</v>
      </c>
      <c r="D1974" s="45">
        <v>0.045</v>
      </c>
    </row>
    <row r="1975" spans="1:4" ht="13.5">
      <c r="A1975" s="245" t="s">
        <v>11</v>
      </c>
      <c r="B1975" s="246"/>
      <c r="C1975" s="246"/>
      <c r="D1975" s="246"/>
    </row>
    <row r="1976" spans="1:4" ht="13.5">
      <c r="A1976" s="45"/>
      <c r="B1976" s="49" t="s">
        <v>45</v>
      </c>
      <c r="C1976" s="45"/>
      <c r="D1976" s="45" t="s">
        <v>36</v>
      </c>
    </row>
    <row r="1977" spans="1:4" ht="13.5">
      <c r="A1977" s="45">
        <v>1</v>
      </c>
      <c r="B1977" s="44" t="s">
        <v>12</v>
      </c>
      <c r="C1977" s="45" t="s">
        <v>14</v>
      </c>
      <c r="D1977" s="45">
        <v>90</v>
      </c>
    </row>
    <row r="1978" spans="1:4" ht="13.5">
      <c r="A1978" s="45"/>
      <c r="B1978" s="49" t="s">
        <v>38</v>
      </c>
      <c r="C1978" s="45"/>
      <c r="D1978" s="45" t="s">
        <v>36</v>
      </c>
    </row>
    <row r="1979" spans="1:4" ht="13.5">
      <c r="A1979" s="45">
        <v>1</v>
      </c>
      <c r="B1979" s="44" t="s">
        <v>21</v>
      </c>
      <c r="C1979" s="45" t="s">
        <v>3</v>
      </c>
      <c r="D1979" s="45">
        <v>2</v>
      </c>
    </row>
    <row r="1980" spans="1:4" ht="13.5">
      <c r="A1980" s="45">
        <v>2</v>
      </c>
      <c r="B1980" s="44" t="s">
        <v>22</v>
      </c>
      <c r="C1980" s="45" t="s">
        <v>3</v>
      </c>
      <c r="D1980" s="45">
        <v>4</v>
      </c>
    </row>
    <row r="1981" spans="1:4" ht="13.5">
      <c r="A1981" s="45">
        <v>3</v>
      </c>
      <c r="B1981" s="44" t="s">
        <v>55</v>
      </c>
      <c r="C1981" s="45" t="s">
        <v>3</v>
      </c>
      <c r="D1981" s="45">
        <v>4</v>
      </c>
    </row>
    <row r="1982" spans="1:4" ht="13.5">
      <c r="A1982" s="45">
        <v>4</v>
      </c>
      <c r="B1982" s="44" t="s">
        <v>24</v>
      </c>
      <c r="C1982" s="45" t="s">
        <v>3</v>
      </c>
      <c r="D1982" s="45">
        <v>1</v>
      </c>
    </row>
    <row r="1983" spans="1:4" ht="13.5">
      <c r="A1983" s="45">
        <v>5</v>
      </c>
      <c r="B1983" s="44" t="s">
        <v>48</v>
      </c>
      <c r="C1983" s="45" t="s">
        <v>14</v>
      </c>
      <c r="D1983" s="45">
        <f>(D1977/45)*2</f>
        <v>4</v>
      </c>
    </row>
    <row r="1984" spans="1:4" ht="13.5">
      <c r="A1984" s="45">
        <v>6</v>
      </c>
      <c r="B1984" s="44" t="s">
        <v>43</v>
      </c>
      <c r="C1984" s="45" t="s">
        <v>3</v>
      </c>
      <c r="D1984" s="45">
        <f>D1983</f>
        <v>4</v>
      </c>
    </row>
    <row r="1985" spans="1:4" ht="13.5">
      <c r="A1985" s="45">
        <v>7</v>
      </c>
      <c r="B1985" s="44" t="s">
        <v>44</v>
      </c>
      <c r="C1985" s="45" t="s">
        <v>3</v>
      </c>
      <c r="D1985" s="45">
        <v>30</v>
      </c>
    </row>
    <row r="1986" spans="1:4" ht="13.5">
      <c r="A1986" s="45"/>
      <c r="B1986" s="47" t="s">
        <v>41</v>
      </c>
      <c r="C1986" s="49"/>
      <c r="D1986" s="51"/>
    </row>
    <row r="1987" spans="1:4" ht="13.5">
      <c r="A1987" s="45">
        <v>1</v>
      </c>
      <c r="B1987" s="52" t="s">
        <v>42</v>
      </c>
      <c r="C1987" s="53" t="s">
        <v>13</v>
      </c>
      <c r="D1987" s="53">
        <v>5</v>
      </c>
    </row>
    <row r="1988" spans="1:4" ht="13.5">
      <c r="A1988" s="45">
        <v>2</v>
      </c>
      <c r="B1988" s="48" t="s">
        <v>56</v>
      </c>
      <c r="C1988" s="53" t="s">
        <v>13</v>
      </c>
      <c r="D1988" s="53">
        <v>1</v>
      </c>
    </row>
    <row r="1989" spans="1:4" ht="13.5">
      <c r="A1989" s="261"/>
      <c r="B1989" s="261"/>
      <c r="C1989" s="261"/>
      <c r="D1989" s="261"/>
    </row>
    <row r="1990" spans="1:4" ht="13.5">
      <c r="A1990" s="235" t="s">
        <v>95</v>
      </c>
      <c r="B1990" s="235"/>
      <c r="C1990" s="235"/>
      <c r="D1990" s="235"/>
    </row>
    <row r="1991" spans="1:4" ht="12.75">
      <c r="A1991" s="230" t="s">
        <v>0</v>
      </c>
      <c r="B1991" s="230" t="s">
        <v>1</v>
      </c>
      <c r="C1991" s="230" t="s">
        <v>2</v>
      </c>
      <c r="D1991" s="230" t="s">
        <v>10</v>
      </c>
    </row>
    <row r="1992" spans="1:4" ht="12.75">
      <c r="A1992" s="231"/>
      <c r="B1992" s="231"/>
      <c r="C1992" s="231"/>
      <c r="D1992" s="231"/>
    </row>
    <row r="1993" spans="1:4" ht="13.5">
      <c r="A1993" s="41">
        <v>1</v>
      </c>
      <c r="B1993" s="42" t="s">
        <v>77</v>
      </c>
      <c r="C1993" s="41" t="s">
        <v>5</v>
      </c>
      <c r="D1993" s="41">
        <v>0.315</v>
      </c>
    </row>
    <row r="1994" spans="1:4" ht="13.5">
      <c r="A1994" s="41">
        <v>2</v>
      </c>
      <c r="B1994" s="42" t="s">
        <v>32</v>
      </c>
      <c r="C1994" s="41" t="s">
        <v>3</v>
      </c>
      <c r="D1994" s="41">
        <v>5</v>
      </c>
    </row>
    <row r="1995" spans="1:4" ht="13.5">
      <c r="A1995" s="41">
        <v>3</v>
      </c>
      <c r="B1995" s="42" t="s">
        <v>25</v>
      </c>
      <c r="C1995" s="41" t="s">
        <v>3</v>
      </c>
      <c r="D1995" s="41">
        <v>10</v>
      </c>
    </row>
    <row r="1996" spans="1:4" ht="13.5">
      <c r="A1996" s="41">
        <v>4</v>
      </c>
      <c r="B1996" s="44" t="s">
        <v>18</v>
      </c>
      <c r="C1996" s="45" t="s">
        <v>4</v>
      </c>
      <c r="D1996" s="45">
        <v>1.215</v>
      </c>
    </row>
    <row r="1997" spans="1:4" ht="13.5">
      <c r="A1997" s="41">
        <v>5</v>
      </c>
      <c r="B1997" s="44" t="s">
        <v>26</v>
      </c>
      <c r="C1997" s="45" t="s">
        <v>3</v>
      </c>
      <c r="D1997" s="45">
        <v>2</v>
      </c>
    </row>
    <row r="1998" spans="1:4" ht="13.5">
      <c r="A1998" s="41">
        <v>6</v>
      </c>
      <c r="B1998" s="44" t="s">
        <v>31</v>
      </c>
      <c r="C1998" s="45" t="s">
        <v>3</v>
      </c>
      <c r="D1998" s="45">
        <v>18</v>
      </c>
    </row>
    <row r="1999" spans="1:4" ht="13.5">
      <c r="A1999" s="41">
        <v>7</v>
      </c>
      <c r="B1999" s="44" t="s">
        <v>61</v>
      </c>
      <c r="C1999" s="45" t="s">
        <v>4</v>
      </c>
      <c r="D1999" s="45">
        <v>0.54</v>
      </c>
    </row>
    <row r="2000" spans="1:4" ht="13.5">
      <c r="A2000" s="41">
        <v>8</v>
      </c>
      <c r="B2000" s="44" t="s">
        <v>51</v>
      </c>
      <c r="C2000" s="45" t="s">
        <v>4</v>
      </c>
      <c r="D2000" s="45">
        <v>0.225</v>
      </c>
    </row>
    <row r="2001" spans="1:4" ht="13.5">
      <c r="A2001" s="245" t="s">
        <v>11</v>
      </c>
      <c r="B2001" s="246"/>
      <c r="C2001" s="246"/>
      <c r="D2001" s="246"/>
    </row>
    <row r="2002" spans="1:4" ht="13.5">
      <c r="A2002" s="45"/>
      <c r="B2002" s="47" t="s">
        <v>35</v>
      </c>
      <c r="C2002" s="46"/>
      <c r="D2002" s="46" t="s">
        <v>36</v>
      </c>
    </row>
    <row r="2003" spans="1:4" ht="13.5">
      <c r="A2003" s="45">
        <v>1</v>
      </c>
      <c r="B2003" s="48" t="s">
        <v>33</v>
      </c>
      <c r="C2003" s="45" t="s">
        <v>3</v>
      </c>
      <c r="D2003" s="45">
        <f>SUM(D1994)</f>
        <v>5</v>
      </c>
    </row>
    <row r="2004" spans="1:4" ht="13.5">
      <c r="A2004" s="45"/>
      <c r="B2004" s="49" t="s">
        <v>37</v>
      </c>
      <c r="C2004" s="45"/>
      <c r="D2004" s="45" t="s">
        <v>36</v>
      </c>
    </row>
    <row r="2005" spans="1:4" ht="13.5">
      <c r="A2005" s="45">
        <v>1</v>
      </c>
      <c r="B2005" s="48" t="s">
        <v>34</v>
      </c>
      <c r="C2005" s="45" t="s">
        <v>3</v>
      </c>
      <c r="D2005" s="45">
        <f>D2003</f>
        <v>5</v>
      </c>
    </row>
    <row r="2006" spans="1:4" ht="13.5">
      <c r="A2006" s="45"/>
      <c r="B2006" s="49" t="s">
        <v>45</v>
      </c>
      <c r="C2006" s="45"/>
      <c r="D2006" s="45" t="s">
        <v>36</v>
      </c>
    </row>
    <row r="2007" spans="1:4" ht="13.5">
      <c r="A2007" s="45">
        <v>1</v>
      </c>
      <c r="B2007" s="44" t="s">
        <v>72</v>
      </c>
      <c r="C2007" s="45" t="s">
        <v>14</v>
      </c>
      <c r="D2007" s="45">
        <v>315</v>
      </c>
    </row>
    <row r="2008" spans="1:4" ht="13.5">
      <c r="A2008" s="45">
        <v>2</v>
      </c>
      <c r="B2008" s="44" t="s">
        <v>16</v>
      </c>
      <c r="C2008" s="45" t="s">
        <v>14</v>
      </c>
      <c r="D2008" s="45">
        <f>D1995*25</f>
        <v>250</v>
      </c>
    </row>
    <row r="2009" spans="1:4" ht="13.5">
      <c r="A2009" s="45"/>
      <c r="B2009" s="49" t="s">
        <v>38</v>
      </c>
      <c r="C2009" s="45"/>
      <c r="D2009" s="45" t="s">
        <v>36</v>
      </c>
    </row>
    <row r="2010" spans="1:4" ht="13.5">
      <c r="A2010" s="45">
        <v>1</v>
      </c>
      <c r="B2010" s="44" t="s">
        <v>21</v>
      </c>
      <c r="C2010" s="45" t="s">
        <v>3</v>
      </c>
      <c r="D2010" s="45">
        <v>4</v>
      </c>
    </row>
    <row r="2011" spans="1:4" ht="13.5">
      <c r="A2011" s="45">
        <v>2</v>
      </c>
      <c r="B2011" s="44" t="s">
        <v>22</v>
      </c>
      <c r="C2011" s="45" t="s">
        <v>3</v>
      </c>
      <c r="D2011" s="45">
        <v>4</v>
      </c>
    </row>
    <row r="2012" spans="1:4" ht="13.5">
      <c r="A2012" s="45">
        <v>3</v>
      </c>
      <c r="B2012" s="44" t="s">
        <v>53</v>
      </c>
      <c r="C2012" s="45" t="s">
        <v>3</v>
      </c>
      <c r="D2012" s="45">
        <f>D1995*2</f>
        <v>20</v>
      </c>
    </row>
    <row r="2013" spans="1:4" ht="13.5">
      <c r="A2013" s="45">
        <v>4</v>
      </c>
      <c r="B2013" s="44" t="s">
        <v>54</v>
      </c>
      <c r="C2013" s="45" t="s">
        <v>3</v>
      </c>
      <c r="D2013" s="45">
        <f>D1995*4+D1997</f>
        <v>42</v>
      </c>
    </row>
    <row r="2014" spans="1:4" ht="13.5">
      <c r="A2014" s="45">
        <v>5</v>
      </c>
      <c r="B2014" s="44" t="s">
        <v>55</v>
      </c>
      <c r="C2014" s="45" t="s">
        <v>3</v>
      </c>
      <c r="D2014" s="45">
        <v>4</v>
      </c>
    </row>
    <row r="2015" spans="1:4" ht="13.5">
      <c r="A2015" s="45">
        <v>6</v>
      </c>
      <c r="B2015" s="48" t="s">
        <v>28</v>
      </c>
      <c r="C2015" s="45" t="s">
        <v>3</v>
      </c>
      <c r="D2015" s="45">
        <f>D1997</f>
        <v>2</v>
      </c>
    </row>
    <row r="2016" spans="1:4" ht="13.5">
      <c r="A2016" s="45">
        <v>7</v>
      </c>
      <c r="B2016" s="44" t="s">
        <v>24</v>
      </c>
      <c r="C2016" s="45" t="s">
        <v>3</v>
      </c>
      <c r="D2016" s="45">
        <v>6</v>
      </c>
    </row>
    <row r="2017" spans="1:4" ht="13.5">
      <c r="A2017" s="45">
        <v>8</v>
      </c>
      <c r="B2017" s="44" t="s">
        <v>39</v>
      </c>
      <c r="C2017" s="45" t="s">
        <v>3</v>
      </c>
      <c r="D2017" s="45">
        <v>12</v>
      </c>
    </row>
    <row r="2018" spans="1:4" ht="13.5">
      <c r="A2018" s="45">
        <v>9</v>
      </c>
      <c r="B2018" s="44" t="s">
        <v>29</v>
      </c>
      <c r="C2018" s="45" t="s">
        <v>3</v>
      </c>
      <c r="D2018" s="45">
        <f>D2017</f>
        <v>12</v>
      </c>
    </row>
    <row r="2019" spans="1:4" ht="13.5">
      <c r="A2019" s="45">
        <v>10</v>
      </c>
      <c r="B2019" s="44" t="s">
        <v>48</v>
      </c>
      <c r="C2019" s="45" t="s">
        <v>14</v>
      </c>
      <c r="D2019" s="45">
        <f>(D1994)*2</f>
        <v>10</v>
      </c>
    </row>
    <row r="2020" spans="1:4" ht="13.5">
      <c r="A2020" s="45">
        <v>11</v>
      </c>
      <c r="B2020" s="44" t="s">
        <v>43</v>
      </c>
      <c r="C2020" s="45" t="s">
        <v>3</v>
      </c>
      <c r="D2020" s="45">
        <f>D2019</f>
        <v>10</v>
      </c>
    </row>
    <row r="2021" spans="1:4" ht="13.5">
      <c r="A2021" s="45">
        <v>12</v>
      </c>
      <c r="B2021" s="44" t="s">
        <v>44</v>
      </c>
      <c r="C2021" s="45" t="s">
        <v>3</v>
      </c>
      <c r="D2021" s="45">
        <v>30</v>
      </c>
    </row>
    <row r="2022" spans="1:4" ht="13.5">
      <c r="A2022" s="45"/>
      <c r="B2022" s="47" t="s">
        <v>46</v>
      </c>
      <c r="C2022" s="45"/>
      <c r="D2022" s="45" t="s">
        <v>36</v>
      </c>
    </row>
    <row r="2023" spans="1:4" ht="13.5">
      <c r="A2023" s="45">
        <v>1</v>
      </c>
      <c r="B2023" s="48" t="s">
        <v>27</v>
      </c>
      <c r="C2023" s="45" t="s">
        <v>14</v>
      </c>
      <c r="D2023" s="45">
        <f>8*D1997</f>
        <v>16</v>
      </c>
    </row>
    <row r="2024" spans="1:4" ht="13.5">
      <c r="A2024" s="45">
        <v>2</v>
      </c>
      <c r="B2024" s="48" t="s">
        <v>96</v>
      </c>
      <c r="C2024" s="45" t="s">
        <v>13</v>
      </c>
      <c r="D2024" s="45">
        <f>8*D2003</f>
        <v>40</v>
      </c>
    </row>
    <row r="2025" spans="1:4" ht="13.5">
      <c r="A2025" s="45">
        <v>3</v>
      </c>
      <c r="B2025" s="44" t="s">
        <v>40</v>
      </c>
      <c r="C2025" s="50" t="s">
        <v>3</v>
      </c>
      <c r="D2025" s="50">
        <f>D2018</f>
        <v>12</v>
      </c>
    </row>
    <row r="2026" spans="1:4" ht="13.5">
      <c r="A2026" s="45"/>
      <c r="B2026" s="47" t="s">
        <v>41</v>
      </c>
      <c r="C2026" s="49"/>
      <c r="D2026" s="51"/>
    </row>
    <row r="2027" spans="1:4" ht="13.5">
      <c r="A2027" s="45">
        <v>1</v>
      </c>
      <c r="B2027" s="52" t="s">
        <v>42</v>
      </c>
      <c r="C2027" s="53" t="s">
        <v>13</v>
      </c>
      <c r="D2027" s="53">
        <v>5</v>
      </c>
    </row>
    <row r="2028" spans="1:4" ht="13.5">
      <c r="A2028" s="45">
        <v>2</v>
      </c>
      <c r="B2028" s="48" t="s">
        <v>56</v>
      </c>
      <c r="C2028" s="53" t="s">
        <v>13</v>
      </c>
      <c r="D2028" s="53">
        <v>1</v>
      </c>
    </row>
    <row r="2029" spans="1:4" ht="13.5">
      <c r="A2029" s="261"/>
      <c r="B2029" s="261"/>
      <c r="C2029" s="261"/>
      <c r="D2029" s="261"/>
    </row>
    <row r="2030" spans="1:4" ht="13.5">
      <c r="A2030" s="235" t="s">
        <v>97</v>
      </c>
      <c r="B2030" s="235"/>
      <c r="C2030" s="235"/>
      <c r="D2030" s="235"/>
    </row>
    <row r="2031" spans="1:4" ht="12.75">
      <c r="A2031" s="230" t="s">
        <v>0</v>
      </c>
      <c r="B2031" s="230" t="s">
        <v>1</v>
      </c>
      <c r="C2031" s="230" t="s">
        <v>2</v>
      </c>
      <c r="D2031" s="230" t="s">
        <v>10</v>
      </c>
    </row>
    <row r="2032" spans="1:4" ht="12.75">
      <c r="A2032" s="231"/>
      <c r="B2032" s="231"/>
      <c r="C2032" s="231"/>
      <c r="D2032" s="231"/>
    </row>
    <row r="2033" spans="1:4" ht="13.5">
      <c r="A2033" s="41">
        <v>1</v>
      </c>
      <c r="B2033" s="42" t="s">
        <v>77</v>
      </c>
      <c r="C2033" s="41" t="s">
        <v>5</v>
      </c>
      <c r="D2033" s="41">
        <v>0.135</v>
      </c>
    </row>
    <row r="2034" spans="1:4" ht="13.5">
      <c r="A2034" s="41">
        <v>2</v>
      </c>
      <c r="B2034" s="42" t="s">
        <v>32</v>
      </c>
      <c r="C2034" s="41" t="s">
        <v>3</v>
      </c>
      <c r="D2034" s="41">
        <v>3</v>
      </c>
    </row>
    <row r="2035" spans="1:4" ht="13.5">
      <c r="A2035" s="41">
        <v>3</v>
      </c>
      <c r="B2035" s="42" t="s">
        <v>25</v>
      </c>
      <c r="C2035" s="41" t="s">
        <v>3</v>
      </c>
      <c r="D2035" s="41">
        <v>3</v>
      </c>
    </row>
    <row r="2036" spans="1:4" ht="13.5">
      <c r="A2036" s="41">
        <v>4</v>
      </c>
      <c r="B2036" s="44" t="s">
        <v>18</v>
      </c>
      <c r="C2036" s="45" t="s">
        <v>4</v>
      </c>
      <c r="D2036" s="45">
        <v>0.54</v>
      </c>
    </row>
    <row r="2037" spans="1:4" ht="13.5">
      <c r="A2037" s="41">
        <v>5</v>
      </c>
      <c r="B2037" s="44" t="s">
        <v>26</v>
      </c>
      <c r="C2037" s="45" t="s">
        <v>3</v>
      </c>
      <c r="D2037" s="45">
        <v>1</v>
      </c>
    </row>
    <row r="2038" spans="1:4" ht="13.5">
      <c r="A2038" s="41">
        <v>6</v>
      </c>
      <c r="B2038" s="44" t="s">
        <v>31</v>
      </c>
      <c r="C2038" s="45" t="s">
        <v>3</v>
      </c>
      <c r="D2038" s="45">
        <v>10</v>
      </c>
    </row>
    <row r="2039" spans="1:4" ht="13.5">
      <c r="A2039" s="41">
        <v>7</v>
      </c>
      <c r="B2039" s="44" t="s">
        <v>61</v>
      </c>
      <c r="C2039" s="45" t="s">
        <v>4</v>
      </c>
      <c r="D2039" s="45">
        <v>0.72</v>
      </c>
    </row>
    <row r="2040" spans="1:4" ht="13.5">
      <c r="A2040" s="245" t="s">
        <v>11</v>
      </c>
      <c r="B2040" s="246"/>
      <c r="C2040" s="246"/>
      <c r="D2040" s="246"/>
    </row>
    <row r="2041" spans="1:4" ht="13.5">
      <c r="A2041" s="45"/>
      <c r="B2041" s="47" t="s">
        <v>35</v>
      </c>
      <c r="C2041" s="46"/>
      <c r="D2041" s="46" t="s">
        <v>36</v>
      </c>
    </row>
    <row r="2042" spans="1:4" ht="13.5">
      <c r="A2042" s="45">
        <v>1</v>
      </c>
      <c r="B2042" s="48" t="s">
        <v>33</v>
      </c>
      <c r="C2042" s="45" t="s">
        <v>3</v>
      </c>
      <c r="D2042" s="45">
        <f>SUM(D2034)</f>
        <v>3</v>
      </c>
    </row>
    <row r="2043" spans="1:4" ht="13.5">
      <c r="A2043" s="45"/>
      <c r="B2043" s="49" t="s">
        <v>37</v>
      </c>
      <c r="C2043" s="45"/>
      <c r="D2043" s="45" t="s">
        <v>36</v>
      </c>
    </row>
    <row r="2044" spans="1:4" ht="13.5">
      <c r="A2044" s="45">
        <v>1</v>
      </c>
      <c r="B2044" s="48" t="s">
        <v>34</v>
      </c>
      <c r="C2044" s="45" t="s">
        <v>3</v>
      </c>
      <c r="D2044" s="45">
        <f>D2042</f>
        <v>3</v>
      </c>
    </row>
    <row r="2045" spans="1:4" ht="13.5">
      <c r="A2045" s="45"/>
      <c r="B2045" s="49" t="s">
        <v>45</v>
      </c>
      <c r="C2045" s="45"/>
      <c r="D2045" s="45" t="s">
        <v>36</v>
      </c>
    </row>
    <row r="2046" spans="1:4" ht="13.5">
      <c r="A2046" s="45">
        <v>1</v>
      </c>
      <c r="B2046" s="44" t="s">
        <v>72</v>
      </c>
      <c r="C2046" s="45" t="s">
        <v>14</v>
      </c>
      <c r="D2046" s="45">
        <v>135</v>
      </c>
    </row>
    <row r="2047" spans="1:4" ht="13.5">
      <c r="A2047" s="45">
        <v>2</v>
      </c>
      <c r="B2047" s="44" t="s">
        <v>16</v>
      </c>
      <c r="C2047" s="45" t="s">
        <v>14</v>
      </c>
      <c r="D2047" s="45">
        <f>D2035*25</f>
        <v>75</v>
      </c>
    </row>
    <row r="2048" spans="1:4" ht="13.5">
      <c r="A2048" s="45"/>
      <c r="B2048" s="49" t="s">
        <v>38</v>
      </c>
      <c r="C2048" s="45"/>
      <c r="D2048" s="45" t="s">
        <v>36</v>
      </c>
    </row>
    <row r="2049" spans="1:4" ht="13.5">
      <c r="A2049" s="45">
        <v>1</v>
      </c>
      <c r="B2049" s="44" t="s">
        <v>21</v>
      </c>
      <c r="C2049" s="45" t="s">
        <v>3</v>
      </c>
      <c r="D2049" s="45">
        <v>3</v>
      </c>
    </row>
    <row r="2050" spans="1:4" ht="13.5">
      <c r="A2050" s="45">
        <v>2</v>
      </c>
      <c r="B2050" s="44" t="s">
        <v>22</v>
      </c>
      <c r="C2050" s="45" t="s">
        <v>3</v>
      </c>
      <c r="D2050" s="45">
        <v>4</v>
      </c>
    </row>
    <row r="2051" spans="1:4" ht="13.5">
      <c r="A2051" s="45">
        <v>3</v>
      </c>
      <c r="B2051" s="44" t="s">
        <v>53</v>
      </c>
      <c r="C2051" s="45" t="s">
        <v>3</v>
      </c>
      <c r="D2051" s="45">
        <f>D2035*2</f>
        <v>6</v>
      </c>
    </row>
    <row r="2052" spans="1:4" ht="13.5">
      <c r="A2052" s="45">
        <v>4</v>
      </c>
      <c r="B2052" s="44" t="s">
        <v>54</v>
      </c>
      <c r="C2052" s="45" t="s">
        <v>3</v>
      </c>
      <c r="D2052" s="45">
        <f>D2035*4+D2037</f>
        <v>13</v>
      </c>
    </row>
    <row r="2053" spans="1:4" ht="13.5">
      <c r="A2053" s="45">
        <v>5</v>
      </c>
      <c r="B2053" s="44" t="s">
        <v>55</v>
      </c>
      <c r="C2053" s="45" t="s">
        <v>3</v>
      </c>
      <c r="D2053" s="45">
        <v>4</v>
      </c>
    </row>
    <row r="2054" spans="1:4" ht="13.5">
      <c r="A2054" s="45">
        <v>6</v>
      </c>
      <c r="B2054" s="48" t="s">
        <v>28</v>
      </c>
      <c r="C2054" s="45" t="s">
        <v>3</v>
      </c>
      <c r="D2054" s="45">
        <f>D2037</f>
        <v>1</v>
      </c>
    </row>
    <row r="2055" spans="1:4" ht="13.5">
      <c r="A2055" s="45">
        <v>7</v>
      </c>
      <c r="B2055" s="44" t="s">
        <v>24</v>
      </c>
      <c r="C2055" s="45" t="s">
        <v>3</v>
      </c>
      <c r="D2055" s="45">
        <v>2</v>
      </c>
    </row>
    <row r="2056" spans="1:4" ht="13.5">
      <c r="A2056" s="45">
        <v>8</v>
      </c>
      <c r="B2056" s="44" t="s">
        <v>39</v>
      </c>
      <c r="C2056" s="45" t="s">
        <v>3</v>
      </c>
      <c r="D2056" s="45">
        <v>12</v>
      </c>
    </row>
    <row r="2057" spans="1:4" ht="13.5">
      <c r="A2057" s="45">
        <v>9</v>
      </c>
      <c r="B2057" s="44" t="s">
        <v>29</v>
      </c>
      <c r="C2057" s="45" t="s">
        <v>3</v>
      </c>
      <c r="D2057" s="45">
        <f>D2056</f>
        <v>12</v>
      </c>
    </row>
    <row r="2058" spans="1:4" ht="13.5">
      <c r="A2058" s="45">
        <v>10</v>
      </c>
      <c r="B2058" s="44" t="s">
        <v>48</v>
      </c>
      <c r="C2058" s="45" t="s">
        <v>14</v>
      </c>
      <c r="D2058" s="45">
        <f>(D2034)*2</f>
        <v>6</v>
      </c>
    </row>
    <row r="2059" spans="1:4" ht="13.5">
      <c r="A2059" s="45">
        <v>11</v>
      </c>
      <c r="B2059" s="44" t="s">
        <v>43</v>
      </c>
      <c r="C2059" s="45" t="s">
        <v>3</v>
      </c>
      <c r="D2059" s="45">
        <f>D2058</f>
        <v>6</v>
      </c>
    </row>
    <row r="2060" spans="1:4" ht="13.5">
      <c r="A2060" s="45">
        <v>12</v>
      </c>
      <c r="B2060" s="44" t="s">
        <v>44</v>
      </c>
      <c r="C2060" s="45" t="s">
        <v>3</v>
      </c>
      <c r="D2060" s="45">
        <v>30</v>
      </c>
    </row>
    <row r="2061" spans="1:4" ht="13.5">
      <c r="A2061" s="45"/>
      <c r="B2061" s="47" t="s">
        <v>46</v>
      </c>
      <c r="C2061" s="45"/>
      <c r="D2061" s="45" t="s">
        <v>36</v>
      </c>
    </row>
    <row r="2062" spans="1:4" ht="13.5">
      <c r="A2062" s="45">
        <v>1</v>
      </c>
      <c r="B2062" s="48" t="s">
        <v>27</v>
      </c>
      <c r="C2062" s="45" t="s">
        <v>14</v>
      </c>
      <c r="D2062" s="45">
        <f>8*D2037</f>
        <v>8</v>
      </c>
    </row>
    <row r="2063" spans="1:4" ht="13.5">
      <c r="A2063" s="45">
        <v>2</v>
      </c>
      <c r="B2063" s="48" t="s">
        <v>96</v>
      </c>
      <c r="C2063" s="45" t="s">
        <v>13</v>
      </c>
      <c r="D2063" s="45">
        <f>8*D2042</f>
        <v>24</v>
      </c>
    </row>
    <row r="2064" spans="1:4" ht="13.5">
      <c r="A2064" s="45">
        <v>3</v>
      </c>
      <c r="B2064" s="44" t="s">
        <v>40</v>
      </c>
      <c r="C2064" s="50" t="s">
        <v>3</v>
      </c>
      <c r="D2064" s="50">
        <f>D2057</f>
        <v>12</v>
      </c>
    </row>
    <row r="2065" spans="1:4" ht="13.5">
      <c r="A2065" s="45"/>
      <c r="B2065" s="47" t="s">
        <v>41</v>
      </c>
      <c r="C2065" s="49"/>
      <c r="D2065" s="51"/>
    </row>
    <row r="2066" spans="1:4" ht="13.5">
      <c r="A2066" s="45">
        <v>1</v>
      </c>
      <c r="B2066" s="52" t="s">
        <v>42</v>
      </c>
      <c r="C2066" s="53" t="s">
        <v>13</v>
      </c>
      <c r="D2066" s="53">
        <v>5</v>
      </c>
    </row>
    <row r="2067" spans="1:4" ht="13.5">
      <c r="A2067" s="45">
        <v>2</v>
      </c>
      <c r="B2067" s="48" t="s">
        <v>56</v>
      </c>
      <c r="C2067" s="53" t="s">
        <v>13</v>
      </c>
      <c r="D2067" s="53">
        <v>1</v>
      </c>
    </row>
    <row r="2068" spans="1:4" ht="13.5">
      <c r="A2068" s="261"/>
      <c r="B2068" s="261"/>
      <c r="C2068" s="261"/>
      <c r="D2068" s="261"/>
    </row>
    <row r="2069" spans="1:4" ht="13.5">
      <c r="A2069" s="235" t="s">
        <v>98</v>
      </c>
      <c r="B2069" s="235"/>
      <c r="C2069" s="235"/>
      <c r="D2069" s="235"/>
    </row>
    <row r="2070" spans="1:4" ht="12.75">
      <c r="A2070" s="230" t="s">
        <v>0</v>
      </c>
      <c r="B2070" s="230" t="s">
        <v>1</v>
      </c>
      <c r="C2070" s="230" t="s">
        <v>2</v>
      </c>
      <c r="D2070" s="230" t="s">
        <v>10</v>
      </c>
    </row>
    <row r="2071" spans="1:4" ht="12.75">
      <c r="A2071" s="231"/>
      <c r="B2071" s="231"/>
      <c r="C2071" s="231"/>
      <c r="D2071" s="231"/>
    </row>
    <row r="2072" spans="1:4" ht="13.5">
      <c r="A2072" s="41">
        <v>1</v>
      </c>
      <c r="B2072" s="42" t="s">
        <v>20</v>
      </c>
      <c r="C2072" s="41" t="s">
        <v>5</v>
      </c>
      <c r="D2072" s="41">
        <v>0.18</v>
      </c>
    </row>
    <row r="2073" spans="1:4" ht="13.5">
      <c r="A2073" s="41">
        <v>2</v>
      </c>
      <c r="B2073" s="42" t="s">
        <v>32</v>
      </c>
      <c r="C2073" s="41" t="s">
        <v>3</v>
      </c>
      <c r="D2073" s="41">
        <v>3</v>
      </c>
    </row>
    <row r="2074" spans="1:4" ht="13.5">
      <c r="A2074" s="41">
        <v>3</v>
      </c>
      <c r="B2074" s="42" t="s">
        <v>30</v>
      </c>
      <c r="C2074" s="41" t="s">
        <v>3</v>
      </c>
      <c r="D2074" s="41">
        <v>3</v>
      </c>
    </row>
    <row r="2075" spans="1:4" ht="13.5">
      <c r="A2075" s="41">
        <v>4</v>
      </c>
      <c r="B2075" s="42" t="s">
        <v>25</v>
      </c>
      <c r="C2075" s="41" t="s">
        <v>3</v>
      </c>
      <c r="D2075" s="41">
        <v>13</v>
      </c>
    </row>
    <row r="2076" spans="1:4" ht="13.5">
      <c r="A2076" s="41">
        <v>5</v>
      </c>
      <c r="B2076" s="44" t="s">
        <v>18</v>
      </c>
      <c r="C2076" s="45" t="s">
        <v>4</v>
      </c>
      <c r="D2076" s="45">
        <v>0.63</v>
      </c>
    </row>
    <row r="2077" spans="1:4" ht="13.5">
      <c r="A2077" s="41">
        <v>6</v>
      </c>
      <c r="B2077" s="44" t="s">
        <v>26</v>
      </c>
      <c r="C2077" s="45" t="s">
        <v>3</v>
      </c>
      <c r="D2077" s="45">
        <v>1</v>
      </c>
    </row>
    <row r="2078" spans="1:4" ht="13.5">
      <c r="A2078" s="41">
        <v>7</v>
      </c>
      <c r="B2078" s="44" t="s">
        <v>31</v>
      </c>
      <c r="C2078" s="45" t="s">
        <v>3</v>
      </c>
      <c r="D2078" s="45">
        <v>12</v>
      </c>
    </row>
    <row r="2079" spans="1:4" ht="13.5">
      <c r="A2079" s="41">
        <v>8</v>
      </c>
      <c r="B2079" s="44" t="s">
        <v>49</v>
      </c>
      <c r="C2079" s="45" t="s">
        <v>4</v>
      </c>
      <c r="D2079" s="45">
        <v>0.36</v>
      </c>
    </row>
    <row r="2080" spans="1:4" ht="13.5">
      <c r="A2080" s="41">
        <v>9</v>
      </c>
      <c r="B2080" s="44" t="s">
        <v>61</v>
      </c>
      <c r="C2080" s="45" t="s">
        <v>4</v>
      </c>
      <c r="D2080" s="45">
        <v>0.18</v>
      </c>
    </row>
    <row r="2081" spans="1:4" ht="13.5">
      <c r="A2081" s="41">
        <v>10</v>
      </c>
      <c r="B2081" s="44" t="s">
        <v>51</v>
      </c>
      <c r="C2081" s="45" t="s">
        <v>4</v>
      </c>
      <c r="D2081" s="45">
        <v>0.03</v>
      </c>
    </row>
    <row r="2082" spans="1:4" ht="13.5">
      <c r="A2082" s="41">
        <v>11</v>
      </c>
      <c r="B2082" s="44" t="s">
        <v>60</v>
      </c>
      <c r="C2082" s="45" t="s">
        <v>3</v>
      </c>
      <c r="D2082" s="45">
        <v>1</v>
      </c>
    </row>
    <row r="2083" spans="1:4" ht="13.5">
      <c r="A2083" s="245" t="s">
        <v>11</v>
      </c>
      <c r="B2083" s="246"/>
      <c r="C2083" s="246"/>
      <c r="D2083" s="246"/>
    </row>
    <row r="2084" spans="1:4" ht="13.5">
      <c r="A2084" s="45"/>
      <c r="B2084" s="47" t="s">
        <v>35</v>
      </c>
      <c r="C2084" s="46"/>
      <c r="D2084" s="46" t="s">
        <v>36</v>
      </c>
    </row>
    <row r="2085" spans="1:4" ht="13.5">
      <c r="A2085" s="45">
        <v>1</v>
      </c>
      <c r="B2085" s="48" t="s">
        <v>33</v>
      </c>
      <c r="C2085" s="45" t="s">
        <v>3</v>
      </c>
      <c r="D2085" s="45">
        <f>D2073</f>
        <v>3</v>
      </c>
    </row>
    <row r="2086" spans="1:4" ht="13.5">
      <c r="A2086" s="45"/>
      <c r="B2086" s="49" t="s">
        <v>37</v>
      </c>
      <c r="C2086" s="45"/>
      <c r="D2086" s="45" t="s">
        <v>36</v>
      </c>
    </row>
    <row r="2087" spans="1:4" ht="13.5">
      <c r="A2087" s="45">
        <v>1</v>
      </c>
      <c r="B2087" s="48" t="s">
        <v>34</v>
      </c>
      <c r="C2087" s="45" t="s">
        <v>3</v>
      </c>
      <c r="D2087" s="45">
        <f>D2085</f>
        <v>3</v>
      </c>
    </row>
    <row r="2088" spans="1:4" ht="13.5">
      <c r="A2088" s="45"/>
      <c r="B2088" s="49" t="s">
        <v>45</v>
      </c>
      <c r="C2088" s="45"/>
      <c r="D2088" s="45" t="s">
        <v>36</v>
      </c>
    </row>
    <row r="2089" spans="1:4" ht="13.5">
      <c r="A2089" s="45">
        <v>1</v>
      </c>
      <c r="B2089" s="44" t="s">
        <v>12</v>
      </c>
      <c r="C2089" s="45" t="s">
        <v>14</v>
      </c>
      <c r="D2089" s="45">
        <v>180</v>
      </c>
    </row>
    <row r="2090" spans="1:4" ht="13.5">
      <c r="A2090" s="45">
        <v>2</v>
      </c>
      <c r="B2090" s="44" t="s">
        <v>71</v>
      </c>
      <c r="C2090" s="45" t="s">
        <v>14</v>
      </c>
      <c r="D2090" s="45">
        <v>30</v>
      </c>
    </row>
    <row r="2091" spans="1:4" ht="13.5">
      <c r="A2091" s="45">
        <v>3</v>
      </c>
      <c r="B2091" s="44" t="s">
        <v>52</v>
      </c>
      <c r="C2091" s="45" t="s">
        <v>14</v>
      </c>
      <c r="D2091" s="45">
        <v>60</v>
      </c>
    </row>
    <row r="2092" spans="1:4" ht="13.5">
      <c r="A2092" s="45">
        <v>4</v>
      </c>
      <c r="B2092" s="44" t="s">
        <v>16</v>
      </c>
      <c r="C2092" s="45" t="s">
        <v>14</v>
      </c>
      <c r="D2092" s="45">
        <f>D2075*25</f>
        <v>325</v>
      </c>
    </row>
    <row r="2093" spans="1:4" ht="13.5">
      <c r="A2093" s="45"/>
      <c r="B2093" s="49" t="s">
        <v>38</v>
      </c>
      <c r="C2093" s="45"/>
      <c r="D2093" s="45" t="s">
        <v>36</v>
      </c>
    </row>
    <row r="2094" spans="1:4" ht="13.5">
      <c r="A2094" s="45">
        <v>1</v>
      </c>
      <c r="B2094" s="44" t="s">
        <v>21</v>
      </c>
      <c r="C2094" s="45" t="s">
        <v>3</v>
      </c>
      <c r="D2094" s="45">
        <v>3</v>
      </c>
    </row>
    <row r="2095" spans="1:4" ht="13.5">
      <c r="A2095" s="45">
        <v>2</v>
      </c>
      <c r="B2095" s="44" t="s">
        <v>22</v>
      </c>
      <c r="C2095" s="45" t="s">
        <v>3</v>
      </c>
      <c r="D2095" s="45">
        <v>2</v>
      </c>
    </row>
    <row r="2096" spans="1:4" ht="13.5">
      <c r="A2096" s="45">
        <v>3</v>
      </c>
      <c r="B2096" s="44" t="s">
        <v>53</v>
      </c>
      <c r="C2096" s="45" t="s">
        <v>3</v>
      </c>
      <c r="D2096" s="45">
        <f>D2075*2+D2074*2</f>
        <v>32</v>
      </c>
    </row>
    <row r="2097" spans="1:4" ht="13.5">
      <c r="A2097" s="45">
        <v>4</v>
      </c>
      <c r="B2097" s="44" t="s">
        <v>54</v>
      </c>
      <c r="C2097" s="45" t="s">
        <v>3</v>
      </c>
      <c r="D2097" s="45">
        <f>D2075*4+D2074*2+D2077</f>
        <v>59</v>
      </c>
    </row>
    <row r="2098" spans="1:4" ht="13.5">
      <c r="A2098" s="45">
        <v>5</v>
      </c>
      <c r="B2098" s="44" t="s">
        <v>55</v>
      </c>
      <c r="C2098" s="45" t="s">
        <v>3</v>
      </c>
      <c r="D2098" s="45">
        <v>4</v>
      </c>
    </row>
    <row r="2099" spans="1:4" ht="13.5">
      <c r="A2099" s="45">
        <v>6</v>
      </c>
      <c r="B2099" s="48" t="s">
        <v>28</v>
      </c>
      <c r="C2099" s="45" t="s">
        <v>3</v>
      </c>
      <c r="D2099" s="45">
        <f>D2077</f>
        <v>1</v>
      </c>
    </row>
    <row r="2100" spans="1:4" ht="13.5">
      <c r="A2100" s="45">
        <v>7</v>
      </c>
      <c r="B2100" s="44" t="s">
        <v>24</v>
      </c>
      <c r="C2100" s="45" t="s">
        <v>3</v>
      </c>
      <c r="D2100" s="45">
        <v>3</v>
      </c>
    </row>
    <row r="2101" spans="1:4" ht="13.5">
      <c r="A2101" s="45">
        <v>8</v>
      </c>
      <c r="B2101" s="44" t="s">
        <v>48</v>
      </c>
      <c r="C2101" s="45" t="s">
        <v>14</v>
      </c>
      <c r="D2101" s="45">
        <f>D2073*2</f>
        <v>6</v>
      </c>
    </row>
    <row r="2102" spans="1:4" ht="13.5">
      <c r="A2102" s="45">
        <v>9</v>
      </c>
      <c r="B2102" s="44" t="s">
        <v>43</v>
      </c>
      <c r="C2102" s="45" t="s">
        <v>3</v>
      </c>
      <c r="D2102" s="45">
        <f>D2101</f>
        <v>6</v>
      </c>
    </row>
    <row r="2103" spans="1:4" ht="13.5">
      <c r="A2103" s="45">
        <v>10</v>
      </c>
      <c r="B2103" s="44" t="s">
        <v>44</v>
      </c>
      <c r="C2103" s="45" t="s">
        <v>3</v>
      </c>
      <c r="D2103" s="45">
        <v>30</v>
      </c>
    </row>
    <row r="2104" spans="1:4" ht="13.5">
      <c r="A2104" s="45"/>
      <c r="B2104" s="47" t="s">
        <v>46</v>
      </c>
      <c r="C2104" s="45"/>
      <c r="D2104" s="45" t="s">
        <v>36</v>
      </c>
    </row>
    <row r="2105" spans="1:4" ht="13.5">
      <c r="A2105" s="45">
        <v>1</v>
      </c>
      <c r="B2105" s="48" t="s">
        <v>27</v>
      </c>
      <c r="C2105" s="45" t="s">
        <v>14</v>
      </c>
      <c r="D2105" s="45">
        <f>8*D2077</f>
        <v>8</v>
      </c>
    </row>
    <row r="2106" spans="1:4" ht="13.5">
      <c r="A2106" s="45">
        <v>2</v>
      </c>
      <c r="B2106" s="48" t="s">
        <v>96</v>
      </c>
      <c r="C2106" s="45" t="s">
        <v>13</v>
      </c>
      <c r="D2106" s="45">
        <f>8*D2085</f>
        <v>24</v>
      </c>
    </row>
    <row r="2107" spans="1:4" ht="13.5">
      <c r="A2107" s="45"/>
      <c r="B2107" s="47" t="s">
        <v>41</v>
      </c>
      <c r="C2107" s="49"/>
      <c r="D2107" s="51"/>
    </row>
    <row r="2108" spans="1:4" ht="13.5">
      <c r="A2108" s="45">
        <v>1</v>
      </c>
      <c r="B2108" s="52" t="s">
        <v>42</v>
      </c>
      <c r="C2108" s="53" t="s">
        <v>13</v>
      </c>
      <c r="D2108" s="53">
        <v>5</v>
      </c>
    </row>
    <row r="2109" spans="1:4" ht="13.5">
      <c r="A2109" s="45">
        <v>2</v>
      </c>
      <c r="B2109" s="48" t="s">
        <v>56</v>
      </c>
      <c r="C2109" s="53" t="s">
        <v>13</v>
      </c>
      <c r="D2109" s="53">
        <v>1</v>
      </c>
    </row>
    <row r="2110" spans="1:4" ht="13.5">
      <c r="A2110" s="261"/>
      <c r="B2110" s="261"/>
      <c r="C2110" s="261"/>
      <c r="D2110" s="261"/>
    </row>
    <row r="2111" spans="1:4" ht="13.5">
      <c r="A2111" s="235" t="s">
        <v>99</v>
      </c>
      <c r="B2111" s="235"/>
      <c r="C2111" s="235"/>
      <c r="D2111" s="235"/>
    </row>
    <row r="2112" spans="1:4" ht="12.75">
      <c r="A2112" s="230" t="s">
        <v>0</v>
      </c>
      <c r="B2112" s="230" t="s">
        <v>1</v>
      </c>
      <c r="C2112" s="230" t="s">
        <v>2</v>
      </c>
      <c r="D2112" s="230" t="s">
        <v>10</v>
      </c>
    </row>
    <row r="2113" spans="1:4" ht="12.75">
      <c r="A2113" s="231"/>
      <c r="B2113" s="231"/>
      <c r="C2113" s="231"/>
      <c r="D2113" s="231"/>
    </row>
    <row r="2114" spans="1:4" ht="13.5">
      <c r="A2114" s="41">
        <v>1</v>
      </c>
      <c r="B2114" s="42" t="s">
        <v>20</v>
      </c>
      <c r="C2114" s="41" t="s">
        <v>5</v>
      </c>
      <c r="D2114" s="41">
        <v>0.27</v>
      </c>
    </row>
    <row r="2115" spans="1:4" ht="13.5">
      <c r="A2115" s="41">
        <v>2</v>
      </c>
      <c r="B2115" s="42" t="s">
        <v>32</v>
      </c>
      <c r="C2115" s="41" t="s">
        <v>3</v>
      </c>
      <c r="D2115" s="41">
        <v>1</v>
      </c>
    </row>
    <row r="2116" spans="1:4" ht="13.5">
      <c r="A2116" s="41">
        <v>3</v>
      </c>
      <c r="B2116" s="43" t="s">
        <v>23</v>
      </c>
      <c r="C2116" s="41" t="s">
        <v>3</v>
      </c>
      <c r="D2116" s="41">
        <v>1</v>
      </c>
    </row>
    <row r="2117" spans="1:4" ht="13.5">
      <c r="A2117" s="41">
        <v>4</v>
      </c>
      <c r="B2117" s="42" t="s">
        <v>30</v>
      </c>
      <c r="C2117" s="41" t="s">
        <v>3</v>
      </c>
      <c r="D2117" s="41">
        <v>3</v>
      </c>
    </row>
    <row r="2118" spans="1:4" ht="13.5">
      <c r="A2118" s="41">
        <v>5</v>
      </c>
      <c r="B2118" s="42" t="s">
        <v>25</v>
      </c>
      <c r="C2118" s="41" t="s">
        <v>3</v>
      </c>
      <c r="D2118" s="41">
        <v>10</v>
      </c>
    </row>
    <row r="2119" spans="1:4" ht="13.5">
      <c r="A2119" s="41">
        <v>6</v>
      </c>
      <c r="B2119" s="44" t="s">
        <v>17</v>
      </c>
      <c r="C2119" s="45" t="s">
        <v>4</v>
      </c>
      <c r="D2119" s="45">
        <v>1.08</v>
      </c>
    </row>
    <row r="2120" spans="1:4" ht="13.5">
      <c r="A2120" s="41">
        <v>7</v>
      </c>
      <c r="B2120" s="44" t="s">
        <v>26</v>
      </c>
      <c r="C2120" s="45" t="s">
        <v>3</v>
      </c>
      <c r="D2120" s="45">
        <v>2</v>
      </c>
    </row>
    <row r="2121" spans="1:4" ht="13.5">
      <c r="A2121" s="41">
        <v>8</v>
      </c>
      <c r="B2121" s="44" t="s">
        <v>31</v>
      </c>
      <c r="C2121" s="45" t="s">
        <v>3</v>
      </c>
      <c r="D2121" s="45">
        <v>23</v>
      </c>
    </row>
    <row r="2122" spans="1:4" ht="13.5">
      <c r="A2122" s="45">
        <v>9</v>
      </c>
      <c r="B2122" s="44" t="s">
        <v>49</v>
      </c>
      <c r="C2122" s="45" t="s">
        <v>4</v>
      </c>
      <c r="D2122" s="45">
        <v>0.36</v>
      </c>
    </row>
    <row r="2123" spans="1:4" ht="13.5">
      <c r="A2123" s="45">
        <v>10</v>
      </c>
      <c r="B2123" s="44" t="s">
        <v>50</v>
      </c>
      <c r="C2123" s="45" t="s">
        <v>4</v>
      </c>
      <c r="D2123" s="45">
        <v>0.06</v>
      </c>
    </row>
    <row r="2124" spans="1:4" ht="13.5">
      <c r="A2124" s="245" t="s">
        <v>11</v>
      </c>
      <c r="B2124" s="246"/>
      <c r="C2124" s="246"/>
      <c r="D2124" s="246"/>
    </row>
    <row r="2125" spans="1:4" ht="13.5">
      <c r="A2125" s="45"/>
      <c r="B2125" s="47" t="s">
        <v>35</v>
      </c>
      <c r="C2125" s="46"/>
      <c r="D2125" s="46" t="s">
        <v>36</v>
      </c>
    </row>
    <row r="2126" spans="1:4" ht="13.5">
      <c r="A2126" s="45">
        <v>1</v>
      </c>
      <c r="B2126" s="48" t="s">
        <v>33</v>
      </c>
      <c r="C2126" s="45" t="s">
        <v>3</v>
      </c>
      <c r="D2126" s="45">
        <f>SUM(D2115+(D2116*2))</f>
        <v>3</v>
      </c>
    </row>
    <row r="2127" spans="1:4" ht="13.5">
      <c r="A2127" s="45"/>
      <c r="B2127" s="49" t="s">
        <v>37</v>
      </c>
      <c r="C2127" s="45"/>
      <c r="D2127" s="45" t="s">
        <v>36</v>
      </c>
    </row>
    <row r="2128" spans="1:4" ht="13.5">
      <c r="A2128" s="45">
        <v>1</v>
      </c>
      <c r="B2128" s="48" t="s">
        <v>34</v>
      </c>
      <c r="C2128" s="45" t="s">
        <v>3</v>
      </c>
      <c r="D2128" s="45">
        <f>D2126</f>
        <v>3</v>
      </c>
    </row>
    <row r="2129" spans="1:4" ht="13.5">
      <c r="A2129" s="45"/>
      <c r="B2129" s="49" t="s">
        <v>45</v>
      </c>
      <c r="C2129" s="45"/>
      <c r="D2129" s="45" t="s">
        <v>36</v>
      </c>
    </row>
    <row r="2130" spans="1:4" ht="13.5">
      <c r="A2130" s="45">
        <v>1</v>
      </c>
      <c r="B2130" s="44" t="s">
        <v>12</v>
      </c>
      <c r="C2130" s="45" t="s">
        <v>14</v>
      </c>
      <c r="D2130" s="45">
        <v>270</v>
      </c>
    </row>
    <row r="2131" spans="1:4" ht="13.5">
      <c r="A2131" s="45">
        <v>2</v>
      </c>
      <c r="B2131" s="44" t="s">
        <v>52</v>
      </c>
      <c r="C2131" s="45" t="s">
        <v>14</v>
      </c>
      <c r="D2131" s="45">
        <f>D2117*30</f>
        <v>90</v>
      </c>
    </row>
    <row r="2132" spans="1:4" ht="13.5">
      <c r="A2132" s="45">
        <v>3</v>
      </c>
      <c r="B2132" s="44" t="s">
        <v>16</v>
      </c>
      <c r="C2132" s="45" t="s">
        <v>14</v>
      </c>
      <c r="D2132" s="45">
        <f>D2118*25</f>
        <v>250</v>
      </c>
    </row>
    <row r="2133" spans="1:4" ht="13.5">
      <c r="A2133" s="45"/>
      <c r="B2133" s="49" t="s">
        <v>38</v>
      </c>
      <c r="C2133" s="45"/>
      <c r="D2133" s="45" t="s">
        <v>36</v>
      </c>
    </row>
    <row r="2134" spans="1:4" ht="13.5">
      <c r="A2134" s="45">
        <v>1</v>
      </c>
      <c r="B2134" s="44" t="s">
        <v>21</v>
      </c>
      <c r="C2134" s="45" t="s">
        <v>3</v>
      </c>
      <c r="D2134" s="45">
        <v>4</v>
      </c>
    </row>
    <row r="2135" spans="1:4" ht="13.5">
      <c r="A2135" s="45">
        <v>2</v>
      </c>
      <c r="B2135" s="44" t="s">
        <v>22</v>
      </c>
      <c r="C2135" s="45" t="s">
        <v>3</v>
      </c>
      <c r="D2135" s="45">
        <v>2</v>
      </c>
    </row>
    <row r="2136" spans="1:4" ht="13.5">
      <c r="A2136" s="45">
        <v>3</v>
      </c>
      <c r="B2136" s="44" t="s">
        <v>53</v>
      </c>
      <c r="C2136" s="45" t="s">
        <v>3</v>
      </c>
      <c r="D2136" s="45">
        <f>D2118*2+D2117*2</f>
        <v>26</v>
      </c>
    </row>
    <row r="2137" spans="1:4" ht="13.5">
      <c r="A2137" s="45">
        <v>4</v>
      </c>
      <c r="B2137" s="44" t="s">
        <v>54</v>
      </c>
      <c r="C2137" s="45" t="s">
        <v>3</v>
      </c>
      <c r="D2137" s="45">
        <f>D2118*4+D2117*2+D2120</f>
        <v>48</v>
      </c>
    </row>
    <row r="2138" spans="1:4" ht="13.5">
      <c r="A2138" s="45">
        <v>5</v>
      </c>
      <c r="B2138" s="44" t="s">
        <v>55</v>
      </c>
      <c r="C2138" s="45" t="s">
        <v>3</v>
      </c>
      <c r="D2138" s="45">
        <v>4</v>
      </c>
    </row>
    <row r="2139" spans="1:4" ht="13.5">
      <c r="A2139" s="45">
        <v>6</v>
      </c>
      <c r="B2139" s="48" t="s">
        <v>28</v>
      </c>
      <c r="C2139" s="45" t="s">
        <v>3</v>
      </c>
      <c r="D2139" s="45">
        <f>D2120</f>
        <v>2</v>
      </c>
    </row>
    <row r="2140" spans="1:4" ht="13.5">
      <c r="A2140" s="45">
        <v>7</v>
      </c>
      <c r="B2140" s="44" t="s">
        <v>24</v>
      </c>
      <c r="C2140" s="45" t="s">
        <v>3</v>
      </c>
      <c r="D2140" s="45">
        <v>5</v>
      </c>
    </row>
    <row r="2141" spans="1:4" ht="13.5">
      <c r="A2141" s="45">
        <v>8</v>
      </c>
      <c r="B2141" s="44" t="s">
        <v>39</v>
      </c>
      <c r="C2141" s="45" t="s">
        <v>3</v>
      </c>
      <c r="D2141" s="45">
        <v>2</v>
      </c>
    </row>
    <row r="2142" spans="1:4" ht="13.5">
      <c r="A2142" s="45">
        <v>9</v>
      </c>
      <c r="B2142" s="44" t="s">
        <v>29</v>
      </c>
      <c r="C2142" s="45" t="s">
        <v>3</v>
      </c>
      <c r="D2142" s="45">
        <v>2</v>
      </c>
    </row>
    <row r="2143" spans="1:4" ht="13.5">
      <c r="A2143" s="45">
        <v>10</v>
      </c>
      <c r="B2143" s="44" t="s">
        <v>48</v>
      </c>
      <c r="C2143" s="45" t="s">
        <v>14</v>
      </c>
      <c r="D2143" s="45">
        <f>(D2115+D2116)*2</f>
        <v>4</v>
      </c>
    </row>
    <row r="2144" spans="1:4" ht="13.5">
      <c r="A2144" s="45">
        <v>11</v>
      </c>
      <c r="B2144" s="44" t="s">
        <v>43</v>
      </c>
      <c r="C2144" s="45" t="s">
        <v>3</v>
      </c>
      <c r="D2144" s="45">
        <f>D2143</f>
        <v>4</v>
      </c>
    </row>
    <row r="2145" spans="1:4" ht="13.5">
      <c r="A2145" s="45">
        <v>12</v>
      </c>
      <c r="B2145" s="44" t="s">
        <v>44</v>
      </c>
      <c r="C2145" s="45" t="s">
        <v>3</v>
      </c>
      <c r="D2145" s="45">
        <v>30</v>
      </c>
    </row>
    <row r="2146" spans="1:4" ht="13.5">
      <c r="A2146" s="45"/>
      <c r="B2146" s="47" t="s">
        <v>46</v>
      </c>
      <c r="C2146" s="45"/>
      <c r="D2146" s="45" t="s">
        <v>36</v>
      </c>
    </row>
    <row r="2147" spans="1:4" ht="13.5">
      <c r="A2147" s="45">
        <v>1</v>
      </c>
      <c r="B2147" s="48" t="s">
        <v>27</v>
      </c>
      <c r="C2147" s="45" t="s">
        <v>14</v>
      </c>
      <c r="D2147" s="45">
        <f>8*D2120</f>
        <v>16</v>
      </c>
    </row>
    <row r="2148" spans="1:4" ht="13.5">
      <c r="A2148" s="45">
        <v>2</v>
      </c>
      <c r="B2148" s="48" t="s">
        <v>96</v>
      </c>
      <c r="C2148" s="45" t="s">
        <v>13</v>
      </c>
      <c r="D2148" s="45">
        <f>8*D2128</f>
        <v>24</v>
      </c>
    </row>
    <row r="2149" spans="1:4" ht="13.5">
      <c r="A2149" s="45">
        <v>3</v>
      </c>
      <c r="B2149" s="44" t="s">
        <v>40</v>
      </c>
      <c r="C2149" s="50" t="s">
        <v>3</v>
      </c>
      <c r="D2149" s="50">
        <f>D2142</f>
        <v>2</v>
      </c>
    </row>
    <row r="2150" spans="1:4" ht="13.5">
      <c r="A2150" s="45"/>
      <c r="B2150" s="47" t="s">
        <v>41</v>
      </c>
      <c r="C2150" s="49"/>
      <c r="D2150" s="51"/>
    </row>
    <row r="2151" spans="1:4" ht="13.5">
      <c r="A2151" s="45">
        <v>1</v>
      </c>
      <c r="B2151" s="52" t="s">
        <v>42</v>
      </c>
      <c r="C2151" s="53" t="s">
        <v>13</v>
      </c>
      <c r="D2151" s="53">
        <v>5</v>
      </c>
    </row>
    <row r="2152" spans="1:4" ht="13.5">
      <c r="A2152" s="45">
        <v>2</v>
      </c>
      <c r="B2152" s="48" t="s">
        <v>56</v>
      </c>
      <c r="C2152" s="53" t="s">
        <v>13</v>
      </c>
      <c r="D2152" s="53">
        <v>1</v>
      </c>
    </row>
    <row r="2153" spans="1:4" ht="13.5">
      <c r="A2153" s="236"/>
      <c r="B2153" s="236"/>
      <c r="C2153" s="236"/>
      <c r="D2153" s="236"/>
    </row>
    <row r="2154" spans="1:4" ht="13.5">
      <c r="A2154" s="219" t="s">
        <v>962</v>
      </c>
      <c r="B2154" s="219"/>
      <c r="C2154" s="219"/>
      <c r="D2154" s="219"/>
    </row>
    <row r="2155" spans="1:4" ht="12.75" customHeight="1">
      <c r="A2155" s="226" t="s">
        <v>0</v>
      </c>
      <c r="B2155" s="226" t="s">
        <v>1</v>
      </c>
      <c r="C2155" s="226" t="s">
        <v>2</v>
      </c>
      <c r="D2155" s="226" t="s">
        <v>10</v>
      </c>
    </row>
    <row r="2156" spans="1:4" ht="12.75" customHeight="1">
      <c r="A2156" s="227"/>
      <c r="B2156" s="227"/>
      <c r="C2156" s="227"/>
      <c r="D2156" s="227"/>
    </row>
    <row r="2157" spans="1:4" ht="13.5">
      <c r="A2157" s="4">
        <v>1</v>
      </c>
      <c r="B2157" s="5" t="s">
        <v>20</v>
      </c>
      <c r="C2157" s="4" t="s">
        <v>5</v>
      </c>
      <c r="D2157" s="4">
        <v>0.18</v>
      </c>
    </row>
    <row r="2158" spans="1:4" ht="13.5">
      <c r="A2158" s="4">
        <v>2</v>
      </c>
      <c r="B2158" s="5" t="s">
        <v>32</v>
      </c>
      <c r="C2158" s="4" t="s">
        <v>3</v>
      </c>
      <c r="D2158" s="4">
        <v>1</v>
      </c>
    </row>
    <row r="2159" spans="1:4" ht="13.5">
      <c r="A2159" s="4">
        <v>3</v>
      </c>
      <c r="B2159" s="24" t="s">
        <v>23</v>
      </c>
      <c r="C2159" s="4" t="s">
        <v>3</v>
      </c>
      <c r="D2159" s="4">
        <v>1</v>
      </c>
    </row>
    <row r="2160" spans="1:4" ht="13.5">
      <c r="A2160" s="4">
        <v>4</v>
      </c>
      <c r="B2160" s="5" t="s">
        <v>30</v>
      </c>
      <c r="C2160" s="4" t="s">
        <v>3</v>
      </c>
      <c r="D2160" s="4">
        <v>3</v>
      </c>
    </row>
    <row r="2161" spans="1:4" ht="13.5">
      <c r="A2161" s="4">
        <v>5</v>
      </c>
      <c r="B2161" s="5" t="s">
        <v>25</v>
      </c>
      <c r="C2161" s="4" t="s">
        <v>3</v>
      </c>
      <c r="D2161" s="4">
        <v>11</v>
      </c>
    </row>
    <row r="2162" spans="1:4" ht="13.5">
      <c r="A2162" s="4">
        <v>6</v>
      </c>
      <c r="B2162" s="6" t="s">
        <v>18</v>
      </c>
      <c r="C2162" s="7" t="s">
        <v>4</v>
      </c>
      <c r="D2162" s="7">
        <v>0.72</v>
      </c>
    </row>
    <row r="2163" spans="1:4" ht="13.5">
      <c r="A2163" s="4">
        <v>7</v>
      </c>
      <c r="B2163" s="6" t="s">
        <v>26</v>
      </c>
      <c r="C2163" s="7" t="s">
        <v>3</v>
      </c>
      <c r="D2163" s="7">
        <v>1</v>
      </c>
    </row>
    <row r="2164" spans="1:4" ht="13.5">
      <c r="A2164" s="4">
        <v>8</v>
      </c>
      <c r="B2164" s="6" t="s">
        <v>31</v>
      </c>
      <c r="C2164" s="7" t="s">
        <v>19</v>
      </c>
      <c r="D2164" s="7">
        <v>18</v>
      </c>
    </row>
    <row r="2165" spans="1:4" ht="13.5">
      <c r="A2165" s="7">
        <v>9</v>
      </c>
      <c r="B2165" s="6" t="s">
        <v>49</v>
      </c>
      <c r="C2165" s="7" t="s">
        <v>4</v>
      </c>
      <c r="D2165" s="7">
        <v>0.36</v>
      </c>
    </row>
    <row r="2166" spans="1:4" ht="13.5">
      <c r="A2166" s="228" t="s">
        <v>11</v>
      </c>
      <c r="B2166" s="228"/>
      <c r="C2166" s="228"/>
      <c r="D2166" s="228"/>
    </row>
    <row r="2167" spans="1:4" ht="13.5">
      <c r="A2167" s="7"/>
      <c r="B2167" s="17" t="s">
        <v>35</v>
      </c>
      <c r="C2167" s="12"/>
      <c r="D2167" s="12" t="s">
        <v>36</v>
      </c>
    </row>
    <row r="2168" spans="1:4" ht="13.5">
      <c r="A2168" s="7">
        <v>1</v>
      </c>
      <c r="B2168" s="15" t="s">
        <v>33</v>
      </c>
      <c r="C2168" s="7" t="s">
        <v>19</v>
      </c>
      <c r="D2168" s="7">
        <f>SUM(D2158+(D2159*2))</f>
        <v>3</v>
      </c>
    </row>
    <row r="2169" spans="1:4" ht="13.5">
      <c r="A2169" s="7"/>
      <c r="B2169" s="13" t="s">
        <v>37</v>
      </c>
      <c r="C2169" s="7"/>
      <c r="D2169" s="7" t="s">
        <v>36</v>
      </c>
    </row>
    <row r="2170" spans="1:4" ht="13.5">
      <c r="A2170" s="7">
        <v>1</v>
      </c>
      <c r="B2170" s="15" t="s">
        <v>34</v>
      </c>
      <c r="C2170" s="7" t="s">
        <v>19</v>
      </c>
      <c r="D2170" s="7">
        <f>D2168</f>
        <v>3</v>
      </c>
    </row>
    <row r="2171" spans="1:4" ht="13.5">
      <c r="A2171" s="7"/>
      <c r="B2171" s="13" t="s">
        <v>45</v>
      </c>
      <c r="C2171" s="7"/>
      <c r="D2171" s="7" t="s">
        <v>36</v>
      </c>
    </row>
    <row r="2172" spans="1:4" ht="13.5">
      <c r="A2172" s="7">
        <v>1</v>
      </c>
      <c r="B2172" s="6" t="s">
        <v>12</v>
      </c>
      <c r="C2172" s="7" t="s">
        <v>14</v>
      </c>
      <c r="D2172" s="7">
        <v>180</v>
      </c>
    </row>
    <row r="2173" spans="1:4" ht="13.5">
      <c r="A2173" s="7">
        <v>2</v>
      </c>
      <c r="B2173" s="6" t="s">
        <v>52</v>
      </c>
      <c r="C2173" s="7" t="s">
        <v>14</v>
      </c>
      <c r="D2173" s="7">
        <f>D2160*30</f>
        <v>90</v>
      </c>
    </row>
    <row r="2174" spans="1:4" ht="13.5">
      <c r="A2174" s="7">
        <v>3</v>
      </c>
      <c r="B2174" s="6" t="s">
        <v>16</v>
      </c>
      <c r="C2174" s="7" t="s">
        <v>14</v>
      </c>
      <c r="D2174" s="7">
        <f>D2161*25</f>
        <v>275</v>
      </c>
    </row>
    <row r="2175" spans="1:4" ht="13.5">
      <c r="A2175" s="7"/>
      <c r="B2175" s="13" t="s">
        <v>38</v>
      </c>
      <c r="C2175" s="7"/>
      <c r="D2175" s="7" t="s">
        <v>36</v>
      </c>
    </row>
    <row r="2176" spans="1:4" ht="13.5">
      <c r="A2176" s="7">
        <v>1</v>
      </c>
      <c r="B2176" s="6" t="s">
        <v>21</v>
      </c>
      <c r="C2176" s="7" t="s">
        <v>3</v>
      </c>
      <c r="D2176" s="7">
        <v>6</v>
      </c>
    </row>
    <row r="2177" spans="1:4" ht="13.5">
      <c r="A2177" s="7">
        <v>2</v>
      </c>
      <c r="B2177" s="6" t="s">
        <v>22</v>
      </c>
      <c r="C2177" s="7" t="s">
        <v>3</v>
      </c>
      <c r="D2177" s="7">
        <v>4</v>
      </c>
    </row>
    <row r="2178" spans="1:4" ht="13.5">
      <c r="A2178" s="7">
        <v>3</v>
      </c>
      <c r="B2178" s="6" t="s">
        <v>53</v>
      </c>
      <c r="C2178" s="7" t="s">
        <v>3</v>
      </c>
      <c r="D2178" s="7">
        <f>D2161*2+D2160*2</f>
        <v>28</v>
      </c>
    </row>
    <row r="2179" spans="1:4" ht="13.5">
      <c r="A2179" s="7">
        <v>4</v>
      </c>
      <c r="B2179" s="6" t="s">
        <v>54</v>
      </c>
      <c r="C2179" s="7" t="s">
        <v>3</v>
      </c>
      <c r="D2179" s="7">
        <f>D2161*4+D2160*2+D2163</f>
        <v>51</v>
      </c>
    </row>
    <row r="2180" spans="1:4" ht="13.5">
      <c r="A2180" s="7">
        <v>5</v>
      </c>
      <c r="B2180" s="6" t="s">
        <v>55</v>
      </c>
      <c r="C2180" s="7" t="s">
        <v>3</v>
      </c>
      <c r="D2180" s="7">
        <v>4</v>
      </c>
    </row>
    <row r="2181" spans="1:4" ht="13.5">
      <c r="A2181" s="7">
        <v>6</v>
      </c>
      <c r="B2181" s="15" t="s">
        <v>28</v>
      </c>
      <c r="C2181" s="7" t="s">
        <v>3</v>
      </c>
      <c r="D2181" s="7">
        <f>D2163</f>
        <v>1</v>
      </c>
    </row>
    <row r="2182" spans="1:4" ht="13.5">
      <c r="A2182" s="7">
        <v>7</v>
      </c>
      <c r="B2182" s="6" t="s">
        <v>24</v>
      </c>
      <c r="C2182" s="7" t="s">
        <v>3</v>
      </c>
      <c r="D2182" s="7">
        <v>2</v>
      </c>
    </row>
    <row r="2183" spans="1:4" ht="13.5">
      <c r="A2183" s="7">
        <v>8</v>
      </c>
      <c r="B2183" s="6" t="s">
        <v>39</v>
      </c>
      <c r="C2183" s="7" t="s">
        <v>3</v>
      </c>
      <c r="D2183" s="7">
        <v>2</v>
      </c>
    </row>
    <row r="2184" spans="1:4" ht="13.5">
      <c r="A2184" s="7">
        <v>9</v>
      </c>
      <c r="B2184" s="6" t="s">
        <v>29</v>
      </c>
      <c r="C2184" s="7" t="s">
        <v>3</v>
      </c>
      <c r="D2184" s="7">
        <v>2</v>
      </c>
    </row>
    <row r="2185" spans="1:4" ht="13.5">
      <c r="A2185" s="7">
        <v>10</v>
      </c>
      <c r="B2185" s="6" t="s">
        <v>48</v>
      </c>
      <c r="C2185" s="7" t="s">
        <v>14</v>
      </c>
      <c r="D2185" s="7">
        <f>(D2158+D2159)*2</f>
        <v>4</v>
      </c>
    </row>
    <row r="2186" spans="1:4" ht="13.5">
      <c r="A2186" s="7">
        <v>11</v>
      </c>
      <c r="B2186" s="6" t="s">
        <v>43</v>
      </c>
      <c r="C2186" s="7" t="s">
        <v>3</v>
      </c>
      <c r="D2186" s="7">
        <f>D2185</f>
        <v>4</v>
      </c>
    </row>
    <row r="2187" spans="1:4" ht="13.5">
      <c r="A2187" s="7">
        <v>12</v>
      </c>
      <c r="B2187" s="6" t="s">
        <v>44</v>
      </c>
      <c r="C2187" s="7" t="s">
        <v>3</v>
      </c>
      <c r="D2187" s="7">
        <v>30</v>
      </c>
    </row>
    <row r="2188" spans="1:4" ht="13.5">
      <c r="A2188" s="7"/>
      <c r="B2188" s="17" t="s">
        <v>46</v>
      </c>
      <c r="C2188" s="7"/>
      <c r="D2188" s="7" t="s">
        <v>36</v>
      </c>
    </row>
    <row r="2189" spans="1:4" ht="13.5">
      <c r="A2189" s="7">
        <v>1</v>
      </c>
      <c r="B2189" s="15" t="s">
        <v>27</v>
      </c>
      <c r="C2189" s="7" t="s">
        <v>14</v>
      </c>
      <c r="D2189" s="7">
        <f>8*D2163</f>
        <v>8</v>
      </c>
    </row>
    <row r="2190" spans="1:4" ht="13.5">
      <c r="A2190" s="7">
        <v>2</v>
      </c>
      <c r="B2190" s="15" t="s">
        <v>96</v>
      </c>
      <c r="C2190" s="7" t="s">
        <v>13</v>
      </c>
      <c r="D2190" s="7">
        <f>8*D2170</f>
        <v>24</v>
      </c>
    </row>
    <row r="2191" spans="1:4" ht="13.5">
      <c r="A2191" s="7">
        <v>3</v>
      </c>
      <c r="B2191" s="6" t="s">
        <v>40</v>
      </c>
      <c r="C2191" s="28" t="s">
        <v>3</v>
      </c>
      <c r="D2191" s="28">
        <f>D2184</f>
        <v>2</v>
      </c>
    </row>
    <row r="2192" spans="1:4" ht="13.5">
      <c r="A2192" s="7"/>
      <c r="B2192" s="17" t="s">
        <v>41</v>
      </c>
      <c r="C2192" s="13"/>
      <c r="D2192" s="20"/>
    </row>
    <row r="2193" spans="1:4" ht="13.5">
      <c r="A2193" s="7">
        <v>1</v>
      </c>
      <c r="B2193" s="21" t="s">
        <v>42</v>
      </c>
      <c r="C2193" s="22" t="s">
        <v>13</v>
      </c>
      <c r="D2193" s="22">
        <v>5</v>
      </c>
    </row>
    <row r="2194" spans="1:4" ht="13.5">
      <c r="A2194" s="7">
        <v>2</v>
      </c>
      <c r="B2194" s="15" t="s">
        <v>56</v>
      </c>
      <c r="C2194" s="22" t="s">
        <v>13</v>
      </c>
      <c r="D2194" s="22">
        <v>1</v>
      </c>
    </row>
    <row r="2195" spans="1:4" ht="13.5">
      <c r="A2195" s="261"/>
      <c r="B2195" s="261"/>
      <c r="C2195" s="261"/>
      <c r="D2195" s="261"/>
    </row>
    <row r="2196" spans="1:4" ht="13.5">
      <c r="A2196" s="235" t="s">
        <v>106</v>
      </c>
      <c r="B2196" s="235"/>
      <c r="C2196" s="235"/>
      <c r="D2196" s="235"/>
    </row>
    <row r="2197" spans="1:4" ht="12.75">
      <c r="A2197" s="230" t="s">
        <v>0</v>
      </c>
      <c r="B2197" s="230" t="s">
        <v>1</v>
      </c>
      <c r="C2197" s="230" t="s">
        <v>2</v>
      </c>
      <c r="D2197" s="230" t="s">
        <v>10</v>
      </c>
    </row>
    <row r="2198" spans="1:4" ht="12.75">
      <c r="A2198" s="231"/>
      <c r="B2198" s="231"/>
      <c r="C2198" s="231"/>
      <c r="D2198" s="231"/>
    </row>
    <row r="2199" spans="1:4" ht="13.5">
      <c r="A2199" s="41">
        <v>1</v>
      </c>
      <c r="B2199" s="42" t="s">
        <v>20</v>
      </c>
      <c r="C2199" s="41" t="s">
        <v>5</v>
      </c>
      <c r="D2199" s="41">
        <v>0.315</v>
      </c>
    </row>
    <row r="2200" spans="1:4" ht="13.5">
      <c r="A2200" s="41">
        <v>2</v>
      </c>
      <c r="B2200" s="42" t="s">
        <v>32</v>
      </c>
      <c r="C2200" s="41" t="s">
        <v>3</v>
      </c>
      <c r="D2200" s="41">
        <v>8</v>
      </c>
    </row>
    <row r="2201" spans="1:4" ht="13.5">
      <c r="A2201" s="41">
        <v>3</v>
      </c>
      <c r="B2201" s="43" t="s">
        <v>23</v>
      </c>
      <c r="C2201" s="41" t="s">
        <v>3</v>
      </c>
      <c r="D2201" s="41">
        <v>2</v>
      </c>
    </row>
    <row r="2202" spans="1:4" ht="13.5">
      <c r="A2202" s="41">
        <v>4</v>
      </c>
      <c r="B2202" s="42" t="s">
        <v>30</v>
      </c>
      <c r="C2202" s="41" t="s">
        <v>3</v>
      </c>
      <c r="D2202" s="41">
        <v>1</v>
      </c>
    </row>
    <row r="2203" spans="1:4" ht="13.5">
      <c r="A2203" s="41">
        <v>5</v>
      </c>
      <c r="B2203" s="42" t="s">
        <v>25</v>
      </c>
      <c r="C2203" s="41" t="s">
        <v>3</v>
      </c>
      <c r="D2203" s="41">
        <v>7</v>
      </c>
    </row>
    <row r="2204" spans="1:4" ht="13.5">
      <c r="A2204" s="41">
        <v>6</v>
      </c>
      <c r="B2204" s="44" t="s">
        <v>17</v>
      </c>
      <c r="C2204" s="45" t="s">
        <v>4</v>
      </c>
      <c r="D2204" s="45">
        <v>0.72</v>
      </c>
    </row>
    <row r="2205" spans="1:4" ht="13.5">
      <c r="A2205" s="41">
        <v>7</v>
      </c>
      <c r="B2205" s="44" t="s">
        <v>18</v>
      </c>
      <c r="C2205" s="45" t="s">
        <v>4</v>
      </c>
      <c r="D2205" s="45">
        <v>0.63</v>
      </c>
    </row>
    <row r="2206" spans="1:4" ht="13.5">
      <c r="A2206" s="41">
        <v>8</v>
      </c>
      <c r="B2206" s="44" t="s">
        <v>26</v>
      </c>
      <c r="C2206" s="45" t="s">
        <v>3</v>
      </c>
      <c r="D2206" s="45">
        <v>3</v>
      </c>
    </row>
    <row r="2207" spans="1:4" ht="13.5">
      <c r="A2207" s="41">
        <v>9</v>
      </c>
      <c r="B2207" s="44" t="s">
        <v>31</v>
      </c>
      <c r="C2207" s="45" t="s">
        <v>3</v>
      </c>
      <c r="D2207" s="45">
        <v>17</v>
      </c>
    </row>
    <row r="2208" spans="1:4" ht="13.5">
      <c r="A2208" s="41">
        <v>10</v>
      </c>
      <c r="B2208" s="44" t="s">
        <v>61</v>
      </c>
      <c r="C2208" s="45" t="s">
        <v>4</v>
      </c>
      <c r="D2208" s="45">
        <v>0.54</v>
      </c>
    </row>
    <row r="2209" spans="1:4" ht="13.5">
      <c r="A2209" s="41">
        <v>11</v>
      </c>
      <c r="B2209" s="44" t="s">
        <v>51</v>
      </c>
      <c r="C2209" s="45" t="s">
        <v>4</v>
      </c>
      <c r="D2209" s="45">
        <v>0.27</v>
      </c>
    </row>
    <row r="2210" spans="1:4" ht="13.5">
      <c r="A2210" s="245" t="s">
        <v>11</v>
      </c>
      <c r="B2210" s="246"/>
      <c r="C2210" s="246"/>
      <c r="D2210" s="246"/>
    </row>
    <row r="2211" spans="1:4" ht="13.5">
      <c r="A2211" s="45"/>
      <c r="B2211" s="47" t="s">
        <v>35</v>
      </c>
      <c r="C2211" s="46"/>
      <c r="D2211" s="46" t="s">
        <v>36</v>
      </c>
    </row>
    <row r="2212" spans="1:4" ht="13.5">
      <c r="A2212" s="45">
        <v>1</v>
      </c>
      <c r="B2212" s="48" t="s">
        <v>33</v>
      </c>
      <c r="C2212" s="45" t="s">
        <v>3</v>
      </c>
      <c r="D2212" s="45">
        <f>SUM(D2200+(D2201*2))</f>
        <v>12</v>
      </c>
    </row>
    <row r="2213" spans="1:4" ht="13.5">
      <c r="A2213" s="45"/>
      <c r="B2213" s="49" t="s">
        <v>37</v>
      </c>
      <c r="C2213" s="45"/>
      <c r="D2213" s="45" t="s">
        <v>36</v>
      </c>
    </row>
    <row r="2214" spans="1:4" ht="13.5">
      <c r="A2214" s="45">
        <v>1</v>
      </c>
      <c r="B2214" s="48" t="s">
        <v>34</v>
      </c>
      <c r="C2214" s="45" t="s">
        <v>3</v>
      </c>
      <c r="D2214" s="45">
        <f>D2212</f>
        <v>12</v>
      </c>
    </row>
    <row r="2215" spans="1:4" ht="13.5">
      <c r="A2215" s="45"/>
      <c r="B2215" s="49" t="s">
        <v>45</v>
      </c>
      <c r="C2215" s="45"/>
      <c r="D2215" s="45" t="s">
        <v>36</v>
      </c>
    </row>
    <row r="2216" spans="1:4" ht="13.5">
      <c r="A2216" s="45">
        <v>1</v>
      </c>
      <c r="B2216" s="44" t="s">
        <v>12</v>
      </c>
      <c r="C2216" s="45" t="s">
        <v>14</v>
      </c>
      <c r="D2216" s="45">
        <v>315</v>
      </c>
    </row>
    <row r="2217" spans="1:4" ht="13.5">
      <c r="A2217" s="45">
        <v>2</v>
      </c>
      <c r="B2217" s="44" t="s">
        <v>52</v>
      </c>
      <c r="C2217" s="45" t="s">
        <v>14</v>
      </c>
      <c r="D2217" s="45">
        <f>D2202*30</f>
        <v>30</v>
      </c>
    </row>
    <row r="2218" spans="1:4" ht="13.5">
      <c r="A2218" s="45">
        <v>3</v>
      </c>
      <c r="B2218" s="44" t="s">
        <v>16</v>
      </c>
      <c r="C2218" s="45" t="s">
        <v>14</v>
      </c>
      <c r="D2218" s="45">
        <f>D2203*25</f>
        <v>175</v>
      </c>
    </row>
    <row r="2219" spans="1:4" ht="13.5">
      <c r="A2219" s="45"/>
      <c r="B2219" s="49" t="s">
        <v>38</v>
      </c>
      <c r="C2219" s="45"/>
      <c r="D2219" s="45" t="s">
        <v>36</v>
      </c>
    </row>
    <row r="2220" spans="1:4" ht="13.5">
      <c r="A2220" s="45">
        <v>1</v>
      </c>
      <c r="B2220" s="44" t="s">
        <v>21</v>
      </c>
      <c r="C2220" s="45" t="s">
        <v>3</v>
      </c>
      <c r="D2220" s="45">
        <v>2</v>
      </c>
    </row>
    <row r="2221" spans="1:4" ht="13.5">
      <c r="A2221" s="45">
        <v>2</v>
      </c>
      <c r="B2221" s="44" t="s">
        <v>22</v>
      </c>
      <c r="C2221" s="45" t="s">
        <v>3</v>
      </c>
      <c r="D2221" s="45">
        <v>2</v>
      </c>
    </row>
    <row r="2222" spans="1:4" ht="13.5">
      <c r="A2222" s="45">
        <v>3</v>
      </c>
      <c r="B2222" s="44" t="s">
        <v>53</v>
      </c>
      <c r="C2222" s="45" t="s">
        <v>3</v>
      </c>
      <c r="D2222" s="45">
        <f>D2203*2+D2202*2</f>
        <v>16</v>
      </c>
    </row>
    <row r="2223" spans="1:4" ht="13.5">
      <c r="A2223" s="45">
        <v>4</v>
      </c>
      <c r="B2223" s="44" t="s">
        <v>54</v>
      </c>
      <c r="C2223" s="45" t="s">
        <v>3</v>
      </c>
      <c r="D2223" s="45">
        <f>D2203*4+D2202*2+D2206</f>
        <v>33</v>
      </c>
    </row>
    <row r="2224" spans="1:4" ht="13.5">
      <c r="A2224" s="45">
        <v>5</v>
      </c>
      <c r="B2224" s="44" t="s">
        <v>55</v>
      </c>
      <c r="C2224" s="45" t="s">
        <v>3</v>
      </c>
      <c r="D2224" s="45">
        <v>4</v>
      </c>
    </row>
    <row r="2225" spans="1:4" ht="13.5">
      <c r="A2225" s="45">
        <v>6</v>
      </c>
      <c r="B2225" s="48" t="s">
        <v>28</v>
      </c>
      <c r="C2225" s="45" t="s">
        <v>3</v>
      </c>
      <c r="D2225" s="45">
        <f>D2206</f>
        <v>3</v>
      </c>
    </row>
    <row r="2226" spans="1:4" ht="13.5">
      <c r="A2226" s="45">
        <v>7</v>
      </c>
      <c r="B2226" s="44" t="s">
        <v>24</v>
      </c>
      <c r="C2226" s="45" t="s">
        <v>3</v>
      </c>
      <c r="D2226" s="45">
        <v>5</v>
      </c>
    </row>
    <row r="2227" spans="1:4" ht="13.5">
      <c r="A2227" s="45">
        <v>8</v>
      </c>
      <c r="B2227" s="44" t="s">
        <v>39</v>
      </c>
      <c r="C2227" s="45" t="s">
        <v>3</v>
      </c>
      <c r="D2227" s="45">
        <v>4</v>
      </c>
    </row>
    <row r="2228" spans="1:4" ht="13.5">
      <c r="A2228" s="45">
        <v>9</v>
      </c>
      <c r="B2228" s="44" t="s">
        <v>29</v>
      </c>
      <c r="C2228" s="45" t="s">
        <v>3</v>
      </c>
      <c r="D2228" s="45">
        <v>4</v>
      </c>
    </row>
    <row r="2229" spans="1:4" ht="13.5">
      <c r="A2229" s="45">
        <v>10</v>
      </c>
      <c r="B2229" s="44" t="s">
        <v>48</v>
      </c>
      <c r="C2229" s="45" t="s">
        <v>14</v>
      </c>
      <c r="D2229" s="45">
        <f>(D2200+D2201)*2</f>
        <v>20</v>
      </c>
    </row>
    <row r="2230" spans="1:4" ht="13.5">
      <c r="A2230" s="45">
        <v>11</v>
      </c>
      <c r="B2230" s="44" t="s">
        <v>43</v>
      </c>
      <c r="C2230" s="45" t="s">
        <v>3</v>
      </c>
      <c r="D2230" s="45">
        <f>D2229</f>
        <v>20</v>
      </c>
    </row>
    <row r="2231" spans="1:4" ht="13.5">
      <c r="A2231" s="45">
        <v>12</v>
      </c>
      <c r="B2231" s="44" t="s">
        <v>44</v>
      </c>
      <c r="C2231" s="45" t="s">
        <v>3</v>
      </c>
      <c r="D2231" s="45">
        <v>30</v>
      </c>
    </row>
    <row r="2232" spans="1:4" ht="13.5">
      <c r="A2232" s="45"/>
      <c r="B2232" s="47" t="s">
        <v>46</v>
      </c>
      <c r="C2232" s="45"/>
      <c r="D2232" s="45" t="s">
        <v>36</v>
      </c>
    </row>
    <row r="2233" spans="1:4" ht="13.5">
      <c r="A2233" s="45">
        <v>1</v>
      </c>
      <c r="B2233" s="48" t="s">
        <v>27</v>
      </c>
      <c r="C2233" s="45" t="s">
        <v>14</v>
      </c>
      <c r="D2233" s="45">
        <f>8*D2206</f>
        <v>24</v>
      </c>
    </row>
    <row r="2234" spans="1:4" ht="13.5">
      <c r="A2234" s="45">
        <v>2</v>
      </c>
      <c r="B2234" s="48" t="s">
        <v>96</v>
      </c>
      <c r="C2234" s="45" t="s">
        <v>13</v>
      </c>
      <c r="D2234" s="45">
        <f>8*D2214</f>
        <v>96</v>
      </c>
    </row>
    <row r="2235" spans="1:4" ht="13.5">
      <c r="A2235" s="45">
        <v>3</v>
      </c>
      <c r="B2235" s="44" t="s">
        <v>40</v>
      </c>
      <c r="C2235" s="50" t="s">
        <v>3</v>
      </c>
      <c r="D2235" s="50">
        <f>D2228</f>
        <v>4</v>
      </c>
    </row>
    <row r="2236" spans="1:4" ht="13.5">
      <c r="A2236" s="45"/>
      <c r="B2236" s="47" t="s">
        <v>41</v>
      </c>
      <c r="C2236" s="49"/>
      <c r="D2236" s="51"/>
    </row>
    <row r="2237" spans="1:4" ht="13.5">
      <c r="A2237" s="45">
        <v>1</v>
      </c>
      <c r="B2237" s="52" t="s">
        <v>42</v>
      </c>
      <c r="C2237" s="53" t="s">
        <v>13</v>
      </c>
      <c r="D2237" s="53">
        <v>5</v>
      </c>
    </row>
    <row r="2238" spans="1:4" ht="13.5">
      <c r="A2238" s="45">
        <v>2</v>
      </c>
      <c r="B2238" s="48" t="s">
        <v>56</v>
      </c>
      <c r="C2238" s="53" t="s">
        <v>13</v>
      </c>
      <c r="D2238" s="53">
        <v>1</v>
      </c>
    </row>
    <row r="2239" spans="1:4" ht="13.5">
      <c r="A2239" s="261"/>
      <c r="B2239" s="261"/>
      <c r="C2239" s="261"/>
      <c r="D2239" s="261"/>
    </row>
    <row r="2240" spans="1:4" ht="13.5">
      <c r="A2240" s="235" t="s">
        <v>107</v>
      </c>
      <c r="B2240" s="235"/>
      <c r="C2240" s="235"/>
      <c r="D2240" s="235"/>
    </row>
    <row r="2241" spans="1:4" ht="12.75">
      <c r="A2241" s="230" t="s">
        <v>0</v>
      </c>
      <c r="B2241" s="230" t="s">
        <v>1</v>
      </c>
      <c r="C2241" s="230" t="s">
        <v>2</v>
      </c>
      <c r="D2241" s="230" t="s">
        <v>10</v>
      </c>
    </row>
    <row r="2242" spans="1:4" ht="12.75">
      <c r="A2242" s="231"/>
      <c r="B2242" s="231"/>
      <c r="C2242" s="231"/>
      <c r="D2242" s="231"/>
    </row>
    <row r="2243" spans="1:4" ht="13.5">
      <c r="A2243" s="41">
        <v>1</v>
      </c>
      <c r="B2243" s="42" t="s">
        <v>58</v>
      </c>
      <c r="C2243" s="41" t="s">
        <v>5</v>
      </c>
      <c r="D2243" s="41">
        <v>0.225</v>
      </c>
    </row>
    <row r="2244" spans="1:4" ht="13.5">
      <c r="A2244" s="41">
        <v>2</v>
      </c>
      <c r="B2244" s="43" t="s">
        <v>23</v>
      </c>
      <c r="C2244" s="41" t="s">
        <v>3</v>
      </c>
      <c r="D2244" s="41">
        <v>1</v>
      </c>
    </row>
    <row r="2245" spans="1:4" ht="13.5">
      <c r="A2245" s="41">
        <v>3</v>
      </c>
      <c r="B2245" s="44" t="s">
        <v>17</v>
      </c>
      <c r="C2245" s="45" t="s">
        <v>4</v>
      </c>
      <c r="D2245" s="45">
        <v>0.54</v>
      </c>
    </row>
    <row r="2246" spans="1:4" ht="13.5">
      <c r="A2246" s="41">
        <v>4</v>
      </c>
      <c r="B2246" s="44" t="s">
        <v>62</v>
      </c>
      <c r="C2246" s="45" t="s">
        <v>4</v>
      </c>
      <c r="D2246" s="45">
        <v>0.36</v>
      </c>
    </row>
    <row r="2247" spans="1:4" ht="13.5">
      <c r="A2247" s="41">
        <v>5</v>
      </c>
      <c r="B2247" s="44" t="s">
        <v>26</v>
      </c>
      <c r="C2247" s="45" t="s">
        <v>3</v>
      </c>
      <c r="D2247" s="45">
        <v>1</v>
      </c>
    </row>
    <row r="2248" spans="1:4" ht="13.5">
      <c r="A2248" s="41">
        <v>6</v>
      </c>
      <c r="B2248" s="44" t="s">
        <v>31</v>
      </c>
      <c r="C2248" s="45" t="s">
        <v>3</v>
      </c>
      <c r="D2248" s="45">
        <v>12</v>
      </c>
    </row>
    <row r="2249" spans="1:4" ht="13.5">
      <c r="A2249" s="41">
        <v>7</v>
      </c>
      <c r="B2249" s="44" t="s">
        <v>51</v>
      </c>
      <c r="C2249" s="45" t="s">
        <v>4</v>
      </c>
      <c r="D2249" s="45">
        <v>0.09</v>
      </c>
    </row>
    <row r="2250" spans="1:4" ht="13.5">
      <c r="A2250" s="245" t="s">
        <v>11</v>
      </c>
      <c r="B2250" s="246"/>
      <c r="C2250" s="246"/>
      <c r="D2250" s="246"/>
    </row>
    <row r="2251" spans="1:4" ht="13.5">
      <c r="A2251" s="45"/>
      <c r="B2251" s="49" t="s">
        <v>37</v>
      </c>
      <c r="C2251" s="45"/>
      <c r="D2251" s="45" t="s">
        <v>36</v>
      </c>
    </row>
    <row r="2252" spans="1:4" ht="13.5">
      <c r="A2252" s="45">
        <v>1</v>
      </c>
      <c r="B2252" s="48" t="s">
        <v>108</v>
      </c>
      <c r="C2252" s="45" t="s">
        <v>3</v>
      </c>
      <c r="D2252" s="45">
        <f>D2244*2</f>
        <v>2</v>
      </c>
    </row>
    <row r="2253" spans="1:4" ht="13.5">
      <c r="A2253" s="45"/>
      <c r="B2253" s="49" t="s">
        <v>45</v>
      </c>
      <c r="C2253" s="45"/>
      <c r="D2253" s="45" t="s">
        <v>36</v>
      </c>
    </row>
    <row r="2254" spans="1:4" ht="13.5">
      <c r="A2254" s="45">
        <v>1</v>
      </c>
      <c r="B2254" s="44" t="s">
        <v>78</v>
      </c>
      <c r="C2254" s="45" t="s">
        <v>14</v>
      </c>
      <c r="D2254" s="45">
        <v>225</v>
      </c>
    </row>
    <row r="2255" spans="1:4" ht="13.5">
      <c r="A2255" s="45"/>
      <c r="B2255" s="49" t="s">
        <v>38</v>
      </c>
      <c r="C2255" s="45"/>
      <c r="D2255" s="45" t="s">
        <v>36</v>
      </c>
    </row>
    <row r="2256" spans="1:4" ht="13.5">
      <c r="A2256" s="45">
        <v>1</v>
      </c>
      <c r="B2256" s="44" t="s">
        <v>21</v>
      </c>
      <c r="C2256" s="45" t="s">
        <v>3</v>
      </c>
      <c r="D2256" s="45">
        <v>2</v>
      </c>
    </row>
    <row r="2257" spans="1:4" ht="13.5">
      <c r="A2257" s="45">
        <v>2</v>
      </c>
      <c r="B2257" s="44" t="s">
        <v>22</v>
      </c>
      <c r="C2257" s="45" t="s">
        <v>3</v>
      </c>
      <c r="D2257" s="45">
        <v>4</v>
      </c>
    </row>
    <row r="2258" spans="1:4" ht="13.5">
      <c r="A2258" s="45">
        <v>3</v>
      </c>
      <c r="B2258" s="44" t="s">
        <v>55</v>
      </c>
      <c r="C2258" s="45" t="s">
        <v>3</v>
      </c>
      <c r="D2258" s="45">
        <v>8</v>
      </c>
    </row>
    <row r="2259" spans="1:4" ht="13.5">
      <c r="A2259" s="45">
        <v>4</v>
      </c>
      <c r="B2259" s="48" t="s">
        <v>28</v>
      </c>
      <c r="C2259" s="45" t="s">
        <v>3</v>
      </c>
      <c r="D2259" s="45">
        <f>D2247</f>
        <v>1</v>
      </c>
    </row>
    <row r="2260" spans="1:4" ht="13.5">
      <c r="A2260" s="45">
        <v>5</v>
      </c>
      <c r="B2260" s="44" t="s">
        <v>24</v>
      </c>
      <c r="C2260" s="45" t="s">
        <v>3</v>
      </c>
      <c r="D2260" s="45">
        <v>3</v>
      </c>
    </row>
    <row r="2261" spans="1:4" ht="13.5">
      <c r="A2261" s="45">
        <v>6</v>
      </c>
      <c r="B2261" s="44" t="s">
        <v>48</v>
      </c>
      <c r="C2261" s="45" t="s">
        <v>14</v>
      </c>
      <c r="D2261" s="45">
        <f>(D2254/45)*2</f>
        <v>10</v>
      </c>
    </row>
    <row r="2262" spans="1:4" ht="13.5">
      <c r="A2262" s="45">
        <v>7</v>
      </c>
      <c r="B2262" s="44" t="s">
        <v>43</v>
      </c>
      <c r="C2262" s="45" t="s">
        <v>3</v>
      </c>
      <c r="D2262" s="45">
        <f>D2261</f>
        <v>10</v>
      </c>
    </row>
    <row r="2263" spans="1:4" ht="13.5">
      <c r="A2263" s="45">
        <v>8</v>
      </c>
      <c r="B2263" s="44" t="s">
        <v>44</v>
      </c>
      <c r="C2263" s="45" t="s">
        <v>3</v>
      </c>
      <c r="D2263" s="45">
        <v>30</v>
      </c>
    </row>
    <row r="2264" spans="1:4" ht="13.5">
      <c r="A2264" s="45">
        <v>9</v>
      </c>
      <c r="B2264" s="44" t="s">
        <v>39</v>
      </c>
      <c r="C2264" s="45" t="s">
        <v>3</v>
      </c>
      <c r="D2264" s="45">
        <v>4</v>
      </c>
    </row>
    <row r="2265" spans="1:4" ht="13.5">
      <c r="A2265" s="45">
        <v>10</v>
      </c>
      <c r="B2265" s="44" t="s">
        <v>29</v>
      </c>
      <c r="C2265" s="45" t="s">
        <v>3</v>
      </c>
      <c r="D2265" s="45">
        <v>4</v>
      </c>
    </row>
    <row r="2266" spans="1:4" ht="13.5">
      <c r="A2266" s="45"/>
      <c r="B2266" s="47" t="s">
        <v>46</v>
      </c>
      <c r="C2266" s="45"/>
      <c r="D2266" s="45" t="s">
        <v>36</v>
      </c>
    </row>
    <row r="2267" spans="1:4" ht="13.5">
      <c r="A2267" s="45">
        <v>1</v>
      </c>
      <c r="B2267" s="48" t="s">
        <v>27</v>
      </c>
      <c r="C2267" s="45" t="s">
        <v>14</v>
      </c>
      <c r="D2267" s="45">
        <f>8*D2247</f>
        <v>8</v>
      </c>
    </row>
    <row r="2268" spans="1:4" ht="13.5">
      <c r="A2268" s="45">
        <v>2</v>
      </c>
      <c r="B2268" s="44" t="s">
        <v>40</v>
      </c>
      <c r="C2268" s="50" t="s">
        <v>3</v>
      </c>
      <c r="D2268" s="50">
        <f>D2261</f>
        <v>10</v>
      </c>
    </row>
    <row r="2269" spans="1:4" ht="13.5">
      <c r="A2269" s="45"/>
      <c r="B2269" s="47" t="s">
        <v>41</v>
      </c>
      <c r="C2269" s="49"/>
      <c r="D2269" s="51" t="s">
        <v>36</v>
      </c>
    </row>
    <row r="2270" spans="1:4" ht="13.5">
      <c r="A2270" s="45">
        <v>1</v>
      </c>
      <c r="B2270" s="52" t="s">
        <v>42</v>
      </c>
      <c r="C2270" s="53" t="s">
        <v>13</v>
      </c>
      <c r="D2270" s="53">
        <v>5</v>
      </c>
    </row>
    <row r="2271" spans="1:4" ht="13.5">
      <c r="A2271" s="45">
        <v>2</v>
      </c>
      <c r="B2271" s="48" t="s">
        <v>56</v>
      </c>
      <c r="C2271" s="53" t="s">
        <v>13</v>
      </c>
      <c r="D2271" s="53">
        <v>1</v>
      </c>
    </row>
    <row r="2272" spans="1:4" ht="13.5">
      <c r="A2272" s="218"/>
      <c r="B2272" s="218"/>
      <c r="C2272" s="218"/>
      <c r="D2272" s="218"/>
    </row>
    <row r="2273" spans="1:4" ht="13.5">
      <c r="A2273" s="219" t="s">
        <v>963</v>
      </c>
      <c r="B2273" s="219"/>
      <c r="C2273" s="219"/>
      <c r="D2273" s="219"/>
    </row>
    <row r="2274" spans="1:4" ht="12.75">
      <c r="A2274" s="226" t="s">
        <v>0</v>
      </c>
      <c r="B2274" s="226" t="s">
        <v>1</v>
      </c>
      <c r="C2274" s="226" t="s">
        <v>2</v>
      </c>
      <c r="D2274" s="226" t="s">
        <v>10</v>
      </c>
    </row>
    <row r="2275" spans="1:4" ht="12.75">
      <c r="A2275" s="227"/>
      <c r="B2275" s="227"/>
      <c r="C2275" s="227"/>
      <c r="D2275" s="227"/>
    </row>
    <row r="2276" spans="1:4" ht="13.5">
      <c r="A2276" s="4">
        <v>1</v>
      </c>
      <c r="B2276" s="5" t="s">
        <v>20</v>
      </c>
      <c r="C2276" s="4" t="s">
        <v>5</v>
      </c>
      <c r="D2276" s="4">
        <v>0.18</v>
      </c>
    </row>
    <row r="2277" spans="1:4" ht="13.5">
      <c r="A2277" s="4">
        <v>2</v>
      </c>
      <c r="B2277" s="5" t="s">
        <v>32</v>
      </c>
      <c r="C2277" s="4" t="s">
        <v>3</v>
      </c>
      <c r="D2277" s="4">
        <v>10</v>
      </c>
    </row>
    <row r="2278" spans="1:4" ht="13.5">
      <c r="A2278" s="4">
        <v>3</v>
      </c>
      <c r="B2278" s="5" t="s">
        <v>30</v>
      </c>
      <c r="C2278" s="4" t="s">
        <v>3</v>
      </c>
      <c r="D2278" s="4">
        <v>7</v>
      </c>
    </row>
    <row r="2279" spans="1:4" ht="13.5">
      <c r="A2279" s="4">
        <v>4</v>
      </c>
      <c r="B2279" s="5" t="s">
        <v>25</v>
      </c>
      <c r="C2279" s="4" t="s">
        <v>3</v>
      </c>
      <c r="D2279" s="4">
        <v>15</v>
      </c>
    </row>
    <row r="2280" spans="1:4" ht="13.5">
      <c r="A2280" s="4">
        <v>5</v>
      </c>
      <c r="B2280" s="6" t="s">
        <v>17</v>
      </c>
      <c r="C2280" s="7" t="s">
        <v>4</v>
      </c>
      <c r="D2280" s="7">
        <v>0.765</v>
      </c>
    </row>
    <row r="2281" spans="1:4" ht="13.5">
      <c r="A2281" s="4">
        <v>6</v>
      </c>
      <c r="B2281" s="6" t="s">
        <v>94</v>
      </c>
      <c r="C2281" s="7" t="s">
        <v>4</v>
      </c>
      <c r="D2281" s="7">
        <v>0.42</v>
      </c>
    </row>
    <row r="2282" spans="1:4" ht="13.5">
      <c r="A2282" s="4">
        <v>7</v>
      </c>
      <c r="B2282" s="6" t="s">
        <v>26</v>
      </c>
      <c r="C2282" s="7" t="s">
        <v>3</v>
      </c>
      <c r="D2282" s="7">
        <v>2</v>
      </c>
    </row>
    <row r="2283" spans="1:4" ht="13.5">
      <c r="A2283" s="4">
        <v>8</v>
      </c>
      <c r="B2283" s="6" t="s">
        <v>31</v>
      </c>
      <c r="C2283" s="7" t="s">
        <v>19</v>
      </c>
      <c r="D2283" s="7">
        <v>22</v>
      </c>
    </row>
    <row r="2284" spans="1:4" ht="13.5">
      <c r="A2284" s="4">
        <v>9</v>
      </c>
      <c r="B2284" s="6" t="s">
        <v>51</v>
      </c>
      <c r="C2284" s="7" t="s">
        <v>4</v>
      </c>
      <c r="D2284" s="7">
        <v>0.09</v>
      </c>
    </row>
    <row r="2285" spans="1:4" ht="13.5">
      <c r="A2285" s="228" t="s">
        <v>11</v>
      </c>
      <c r="B2285" s="228"/>
      <c r="C2285" s="228"/>
      <c r="D2285" s="228"/>
    </row>
    <row r="2286" spans="1:4" ht="13.5">
      <c r="A2286" s="7"/>
      <c r="B2286" s="17" t="s">
        <v>35</v>
      </c>
      <c r="C2286" s="12"/>
      <c r="D2286" s="12" t="s">
        <v>36</v>
      </c>
    </row>
    <row r="2287" spans="1:4" ht="13.5">
      <c r="A2287" s="7">
        <v>1</v>
      </c>
      <c r="B2287" s="15" t="s">
        <v>33</v>
      </c>
      <c r="C2287" s="7" t="s">
        <v>19</v>
      </c>
      <c r="D2287" s="7">
        <f>SUM(D2277)</f>
        <v>10</v>
      </c>
    </row>
    <row r="2288" spans="1:4" ht="13.5">
      <c r="A2288" s="7"/>
      <c r="B2288" s="13" t="s">
        <v>37</v>
      </c>
      <c r="C2288" s="7"/>
      <c r="D2288" s="7" t="s">
        <v>36</v>
      </c>
    </row>
    <row r="2289" spans="1:4" ht="13.5">
      <c r="A2289" s="7">
        <v>1</v>
      </c>
      <c r="B2289" s="15" t="s">
        <v>34</v>
      </c>
      <c r="C2289" s="7" t="s">
        <v>19</v>
      </c>
      <c r="D2289" s="7">
        <f>D2287</f>
        <v>10</v>
      </c>
    </row>
    <row r="2290" spans="1:4" ht="13.5">
      <c r="A2290" s="7"/>
      <c r="B2290" s="13" t="s">
        <v>45</v>
      </c>
      <c r="C2290" s="7"/>
      <c r="D2290" s="7" t="s">
        <v>36</v>
      </c>
    </row>
    <row r="2291" spans="1:4" ht="13.5">
      <c r="A2291" s="7">
        <v>1</v>
      </c>
      <c r="B2291" s="6" t="s">
        <v>12</v>
      </c>
      <c r="C2291" s="7" t="s">
        <v>14</v>
      </c>
      <c r="D2291" s="7">
        <v>180</v>
      </c>
    </row>
    <row r="2292" spans="1:4" ht="13.5">
      <c r="A2292" s="7">
        <v>2</v>
      </c>
      <c r="B2292" s="6" t="s">
        <v>65</v>
      </c>
      <c r="C2292" s="7" t="s">
        <v>14</v>
      </c>
      <c r="D2292" s="7">
        <v>30</v>
      </c>
    </row>
    <row r="2293" spans="1:4" ht="13.5">
      <c r="A2293" s="7">
        <v>3</v>
      </c>
      <c r="B2293" s="6" t="s">
        <v>52</v>
      </c>
      <c r="C2293" s="7" t="s">
        <v>14</v>
      </c>
      <c r="D2293" s="7">
        <v>180</v>
      </c>
    </row>
    <row r="2294" spans="1:4" ht="13.5">
      <c r="A2294" s="7">
        <v>4</v>
      </c>
      <c r="B2294" s="6" t="s">
        <v>16</v>
      </c>
      <c r="C2294" s="7" t="s">
        <v>14</v>
      </c>
      <c r="D2294" s="7">
        <f>D2279*25</f>
        <v>375</v>
      </c>
    </row>
    <row r="2295" spans="1:4" ht="13.5">
      <c r="A2295" s="7"/>
      <c r="B2295" s="13" t="s">
        <v>38</v>
      </c>
      <c r="C2295" s="7"/>
      <c r="D2295" s="7" t="s">
        <v>36</v>
      </c>
    </row>
    <row r="2296" spans="1:4" ht="13.5">
      <c r="A2296" s="7">
        <v>1</v>
      </c>
      <c r="B2296" s="6" t="s">
        <v>21</v>
      </c>
      <c r="C2296" s="7" t="s">
        <v>3</v>
      </c>
      <c r="D2296" s="7">
        <v>3</v>
      </c>
    </row>
    <row r="2297" spans="1:4" ht="13.5">
      <c r="A2297" s="7">
        <v>2</v>
      </c>
      <c r="B2297" s="6" t="s">
        <v>22</v>
      </c>
      <c r="C2297" s="7" t="s">
        <v>3</v>
      </c>
      <c r="D2297" s="7">
        <v>2</v>
      </c>
    </row>
    <row r="2298" spans="1:4" ht="13.5">
      <c r="A2298" s="7">
        <v>3</v>
      </c>
      <c r="B2298" s="6" t="s">
        <v>53</v>
      </c>
      <c r="C2298" s="7" t="s">
        <v>3</v>
      </c>
      <c r="D2298" s="7">
        <f>D2279*2+D2278*2</f>
        <v>44</v>
      </c>
    </row>
    <row r="2299" spans="1:4" ht="13.5">
      <c r="A2299" s="7">
        <v>4</v>
      </c>
      <c r="B2299" s="6" t="s">
        <v>54</v>
      </c>
      <c r="C2299" s="7" t="s">
        <v>3</v>
      </c>
      <c r="D2299" s="7">
        <f>D2279*4+D2278*2+D2282</f>
        <v>76</v>
      </c>
    </row>
    <row r="2300" spans="1:4" ht="13.5">
      <c r="A2300" s="7">
        <v>5</v>
      </c>
      <c r="B2300" s="6" t="s">
        <v>55</v>
      </c>
      <c r="C2300" s="7" t="s">
        <v>3</v>
      </c>
      <c r="D2300" s="7">
        <v>4</v>
      </c>
    </row>
    <row r="2301" spans="1:4" ht="13.5">
      <c r="A2301" s="7">
        <v>6</v>
      </c>
      <c r="B2301" s="15" t="s">
        <v>28</v>
      </c>
      <c r="C2301" s="7" t="s">
        <v>3</v>
      </c>
      <c r="D2301" s="7">
        <f>D2282</f>
        <v>2</v>
      </c>
    </row>
    <row r="2302" spans="1:4" ht="13.5">
      <c r="A2302" s="7">
        <v>7</v>
      </c>
      <c r="B2302" s="6" t="s">
        <v>24</v>
      </c>
      <c r="C2302" s="7" t="s">
        <v>3</v>
      </c>
      <c r="D2302" s="7">
        <v>3</v>
      </c>
    </row>
    <row r="2303" spans="1:4" ht="13.5">
      <c r="A2303" s="7">
        <v>8</v>
      </c>
      <c r="B2303" s="6" t="s">
        <v>48</v>
      </c>
      <c r="C2303" s="7" t="s">
        <v>14</v>
      </c>
      <c r="D2303" s="7">
        <f>(D2277)*2</f>
        <v>20</v>
      </c>
    </row>
    <row r="2304" spans="1:4" ht="13.5">
      <c r="A2304" s="7">
        <v>9</v>
      </c>
      <c r="B2304" s="6" t="s">
        <v>43</v>
      </c>
      <c r="C2304" s="7" t="s">
        <v>3</v>
      </c>
      <c r="D2304" s="7">
        <f>D2303</f>
        <v>20</v>
      </c>
    </row>
    <row r="2305" spans="1:4" ht="13.5">
      <c r="A2305" s="7">
        <v>10</v>
      </c>
      <c r="B2305" s="6" t="s">
        <v>44</v>
      </c>
      <c r="C2305" s="7" t="s">
        <v>3</v>
      </c>
      <c r="D2305" s="7">
        <v>30</v>
      </c>
    </row>
    <row r="2306" spans="1:4" ht="13.5">
      <c r="A2306" s="7"/>
      <c r="B2306" s="17" t="s">
        <v>46</v>
      </c>
      <c r="C2306" s="7"/>
      <c r="D2306" s="7" t="s">
        <v>36</v>
      </c>
    </row>
    <row r="2307" spans="1:4" ht="13.5">
      <c r="A2307" s="7">
        <v>1</v>
      </c>
      <c r="B2307" s="15" t="s">
        <v>27</v>
      </c>
      <c r="C2307" s="7" t="s">
        <v>14</v>
      </c>
      <c r="D2307" s="7">
        <f>8*D2282</f>
        <v>16</v>
      </c>
    </row>
    <row r="2308" spans="1:4" ht="13.5">
      <c r="A2308" s="7">
        <v>2</v>
      </c>
      <c r="B2308" s="15" t="s">
        <v>96</v>
      </c>
      <c r="C2308" s="7" t="s">
        <v>13</v>
      </c>
      <c r="D2308" s="7">
        <f>8*D2289</f>
        <v>80</v>
      </c>
    </row>
    <row r="2309" spans="1:4" ht="13.5">
      <c r="A2309" s="7"/>
      <c r="B2309" s="17" t="s">
        <v>41</v>
      </c>
      <c r="C2309" s="13"/>
      <c r="D2309" s="20"/>
    </row>
    <row r="2310" spans="1:4" ht="13.5">
      <c r="A2310" s="7">
        <v>1</v>
      </c>
      <c r="B2310" s="21" t="s">
        <v>42</v>
      </c>
      <c r="C2310" s="22" t="s">
        <v>13</v>
      </c>
      <c r="D2310" s="22">
        <v>5</v>
      </c>
    </row>
    <row r="2311" spans="1:4" ht="13.5">
      <c r="A2311" s="7">
        <v>2</v>
      </c>
      <c r="B2311" s="15" t="s">
        <v>56</v>
      </c>
      <c r="C2311" s="22" t="s">
        <v>13</v>
      </c>
      <c r="D2311" s="22">
        <v>1</v>
      </c>
    </row>
    <row r="2312" spans="1:4" ht="13.5">
      <c r="A2312" s="101"/>
      <c r="B2312" s="102"/>
      <c r="C2312" s="101"/>
      <c r="D2312" s="101"/>
    </row>
    <row r="2313" spans="1:4" ht="15">
      <c r="A2313" s="101"/>
      <c r="B2313" s="195" t="s">
        <v>323</v>
      </c>
      <c r="C2313" s="264" t="s">
        <v>324</v>
      </c>
      <c r="D2313" s="264"/>
    </row>
    <row r="2314" spans="1:4" ht="15">
      <c r="A2314" s="101"/>
      <c r="B2314" s="195" t="s">
        <v>325</v>
      </c>
      <c r="C2314" s="265" t="s">
        <v>326</v>
      </c>
      <c r="D2314" s="265"/>
    </row>
    <row r="2315" spans="1:4" ht="15">
      <c r="A2315" s="101"/>
      <c r="B2315" s="195" t="s">
        <v>327</v>
      </c>
      <c r="C2315" s="265" t="s">
        <v>326</v>
      </c>
      <c r="D2315" s="265"/>
    </row>
    <row r="2316" spans="1:4" ht="15">
      <c r="A2316" s="101"/>
      <c r="B2316" s="195" t="s">
        <v>328</v>
      </c>
      <c r="C2316" s="265" t="s">
        <v>326</v>
      </c>
      <c r="D2316" s="265"/>
    </row>
    <row r="2317" ht="12.75">
      <c r="D2317" s="1"/>
    </row>
  </sheetData>
  <sheetProtection/>
  <mergeCells count="544">
    <mergeCell ref="A973:F973"/>
    <mergeCell ref="C960:C961"/>
    <mergeCell ref="D960:D961"/>
    <mergeCell ref="E960:E961"/>
    <mergeCell ref="F960:F961"/>
    <mergeCell ref="G960:G961"/>
    <mergeCell ref="H960:H961"/>
    <mergeCell ref="F778:F779"/>
    <mergeCell ref="G778:G779"/>
    <mergeCell ref="H778:H779"/>
    <mergeCell ref="A786:F786"/>
    <mergeCell ref="G706:G707"/>
    <mergeCell ref="H706:H707"/>
    <mergeCell ref="A720:F720"/>
    <mergeCell ref="D706:D707"/>
    <mergeCell ref="E706:E707"/>
    <mergeCell ref="A778:A779"/>
    <mergeCell ref="B778:B779"/>
    <mergeCell ref="C778:C779"/>
    <mergeCell ref="D778:D779"/>
    <mergeCell ref="E778:E779"/>
    <mergeCell ref="A706:A707"/>
    <mergeCell ref="B706:B707"/>
    <mergeCell ref="C706:C707"/>
    <mergeCell ref="F623:F624"/>
    <mergeCell ref="F706:F707"/>
    <mergeCell ref="A666:D666"/>
    <mergeCell ref="A667:A668"/>
    <mergeCell ref="B667:B668"/>
    <mergeCell ref="C667:C668"/>
    <mergeCell ref="D667:D668"/>
    <mergeCell ref="A679:D679"/>
    <mergeCell ref="A705:H705"/>
    <mergeCell ref="E806:E807"/>
    <mergeCell ref="G623:G624"/>
    <mergeCell ref="H623:H624"/>
    <mergeCell ref="A638:F638"/>
    <mergeCell ref="A622:H622"/>
    <mergeCell ref="A623:A624"/>
    <mergeCell ref="B623:B624"/>
    <mergeCell ref="C623:C624"/>
    <mergeCell ref="D623:D624"/>
    <mergeCell ref="E623:E624"/>
    <mergeCell ref="H581:H582"/>
    <mergeCell ref="A593:F593"/>
    <mergeCell ref="A841:D841"/>
    <mergeCell ref="A842:A843"/>
    <mergeCell ref="B842:B843"/>
    <mergeCell ref="C842:C843"/>
    <mergeCell ref="D842:D843"/>
    <mergeCell ref="A750:H750"/>
    <mergeCell ref="A751:A752"/>
    <mergeCell ref="B751:B752"/>
    <mergeCell ref="H544:H545"/>
    <mergeCell ref="A554:F554"/>
    <mergeCell ref="A580:H580"/>
    <mergeCell ref="A581:A582"/>
    <mergeCell ref="B581:B582"/>
    <mergeCell ref="C581:C582"/>
    <mergeCell ref="D581:D582"/>
    <mergeCell ref="E581:E582"/>
    <mergeCell ref="F581:F582"/>
    <mergeCell ref="G581:G582"/>
    <mergeCell ref="E505:E506"/>
    <mergeCell ref="F505:F506"/>
    <mergeCell ref="A543:H543"/>
    <mergeCell ref="A544:A545"/>
    <mergeCell ref="B544:B545"/>
    <mergeCell ref="C544:C545"/>
    <mergeCell ref="D544:D545"/>
    <mergeCell ref="E544:E545"/>
    <mergeCell ref="F544:F545"/>
    <mergeCell ref="G544:G545"/>
    <mergeCell ref="F922:F923"/>
    <mergeCell ref="G922:G923"/>
    <mergeCell ref="G505:G506"/>
    <mergeCell ref="H505:H506"/>
    <mergeCell ref="A517:F517"/>
    <mergeCell ref="A504:H504"/>
    <mergeCell ref="A505:A506"/>
    <mergeCell ref="B505:B506"/>
    <mergeCell ref="C505:C506"/>
    <mergeCell ref="D505:D506"/>
    <mergeCell ref="G463:G464"/>
    <mergeCell ref="H463:H464"/>
    <mergeCell ref="A475:F475"/>
    <mergeCell ref="A853:D853"/>
    <mergeCell ref="A921:H921"/>
    <mergeCell ref="A922:A923"/>
    <mergeCell ref="B922:B923"/>
    <mergeCell ref="C922:C923"/>
    <mergeCell ref="D922:D923"/>
    <mergeCell ref="E922:E923"/>
    <mergeCell ref="G379:G380"/>
    <mergeCell ref="H379:H380"/>
    <mergeCell ref="A390:F390"/>
    <mergeCell ref="A462:H462"/>
    <mergeCell ref="A463:A464"/>
    <mergeCell ref="B463:B464"/>
    <mergeCell ref="C463:C464"/>
    <mergeCell ref="D463:D464"/>
    <mergeCell ref="E463:E464"/>
    <mergeCell ref="F463:F464"/>
    <mergeCell ref="E215:E216"/>
    <mergeCell ref="F215:F216"/>
    <mergeCell ref="A227:F227"/>
    <mergeCell ref="A378:H378"/>
    <mergeCell ref="E277:K277"/>
    <mergeCell ref="E278:K278"/>
    <mergeCell ref="E279:E280"/>
    <mergeCell ref="F279:F280"/>
    <mergeCell ref="A127:D127"/>
    <mergeCell ref="H922:H923"/>
    <mergeCell ref="A934:F934"/>
    <mergeCell ref="A959:H959"/>
    <mergeCell ref="A892:D892"/>
    <mergeCell ref="A878:D878"/>
    <mergeCell ref="A879:D879"/>
    <mergeCell ref="A880:A881"/>
    <mergeCell ref="C215:C216"/>
    <mergeCell ref="D215:D216"/>
    <mergeCell ref="D2155:D2156"/>
    <mergeCell ref="A2166:D2166"/>
    <mergeCell ref="C2313:D2313"/>
    <mergeCell ref="C2314:D2314"/>
    <mergeCell ref="C2315:D2315"/>
    <mergeCell ref="C2316:D2316"/>
    <mergeCell ref="A2250:D2250"/>
    <mergeCell ref="A2210:D2210"/>
    <mergeCell ref="A2239:D2239"/>
    <mergeCell ref="A2240:D2240"/>
    <mergeCell ref="A1426:D1426"/>
    <mergeCell ref="A1415:D1415"/>
    <mergeCell ref="A1800:D1800"/>
    <mergeCell ref="A1801:A1802"/>
    <mergeCell ref="B1801:B1802"/>
    <mergeCell ref="C1801:C1802"/>
    <mergeCell ref="D1801:D1802"/>
    <mergeCell ref="A1449:D1449"/>
    <mergeCell ref="A1771:D1771"/>
    <mergeCell ref="A1728:D1728"/>
    <mergeCell ref="A1417:A1418"/>
    <mergeCell ref="B1417:B1418"/>
    <mergeCell ref="C1417:C1418"/>
    <mergeCell ref="D1417:D1418"/>
    <mergeCell ref="A1376:A1377"/>
    <mergeCell ref="B1376:B1377"/>
    <mergeCell ref="A2241:A2242"/>
    <mergeCell ref="A1303:D1303"/>
    <mergeCell ref="A1304:A1305"/>
    <mergeCell ref="B1304:B1305"/>
    <mergeCell ref="C1304:C1305"/>
    <mergeCell ref="D1304:D1305"/>
    <mergeCell ref="B2241:B2242"/>
    <mergeCell ref="C2241:C2242"/>
    <mergeCell ref="D2241:D2242"/>
    <mergeCell ref="A2124:D2124"/>
    <mergeCell ref="A2195:D2195"/>
    <mergeCell ref="A2196:D2196"/>
    <mergeCell ref="A2197:A2198"/>
    <mergeCell ref="B2197:B2198"/>
    <mergeCell ref="C2197:C2198"/>
    <mergeCell ref="D2197:D2198"/>
    <mergeCell ref="A2083:D2083"/>
    <mergeCell ref="A2110:D2110"/>
    <mergeCell ref="A2111:D2111"/>
    <mergeCell ref="A2112:A2113"/>
    <mergeCell ref="B2112:B2113"/>
    <mergeCell ref="C2112:C2113"/>
    <mergeCell ref="D2112:D2113"/>
    <mergeCell ref="A2040:D2040"/>
    <mergeCell ref="A2068:D2068"/>
    <mergeCell ref="A2069:D2069"/>
    <mergeCell ref="A2070:A2071"/>
    <mergeCell ref="B2070:B2071"/>
    <mergeCell ref="C2070:C2071"/>
    <mergeCell ref="D2070:D2071"/>
    <mergeCell ref="A2001:D2001"/>
    <mergeCell ref="A2029:D2029"/>
    <mergeCell ref="A2030:D2030"/>
    <mergeCell ref="A2031:A2032"/>
    <mergeCell ref="B2031:B2032"/>
    <mergeCell ref="C2031:C2032"/>
    <mergeCell ref="D2031:D2032"/>
    <mergeCell ref="A1975:D1975"/>
    <mergeCell ref="A1989:D1989"/>
    <mergeCell ref="A1990:D1990"/>
    <mergeCell ref="A1991:A1992"/>
    <mergeCell ref="B1991:B1992"/>
    <mergeCell ref="C1991:C1992"/>
    <mergeCell ref="D1991:D1992"/>
    <mergeCell ref="A1938:D1938"/>
    <mergeCell ref="A1967:D1967"/>
    <mergeCell ref="A1968:D1968"/>
    <mergeCell ref="A1969:A1970"/>
    <mergeCell ref="B1969:B1970"/>
    <mergeCell ref="C1969:C1970"/>
    <mergeCell ref="D1969:D1970"/>
    <mergeCell ref="A1893:D1893"/>
    <mergeCell ref="A1922:D1922"/>
    <mergeCell ref="A1923:D1923"/>
    <mergeCell ref="A1924:A1925"/>
    <mergeCell ref="B1924:B1925"/>
    <mergeCell ref="C1924:C1925"/>
    <mergeCell ref="D1924:D1925"/>
    <mergeCell ref="A1854:D1854"/>
    <mergeCell ref="A1879:D1879"/>
    <mergeCell ref="A1880:D1880"/>
    <mergeCell ref="A1881:A1882"/>
    <mergeCell ref="B1881:B1882"/>
    <mergeCell ref="C1881:C1882"/>
    <mergeCell ref="D1881:D1882"/>
    <mergeCell ref="A1842:D1842"/>
    <mergeCell ref="A1843:A1844"/>
    <mergeCell ref="B1843:B1844"/>
    <mergeCell ref="C1843:C1844"/>
    <mergeCell ref="D1843:D1844"/>
    <mergeCell ref="A1812:D1812"/>
    <mergeCell ref="A1841:D1841"/>
    <mergeCell ref="A1758:D1758"/>
    <mergeCell ref="A1759:D1759"/>
    <mergeCell ref="A1760:A1761"/>
    <mergeCell ref="B1760:B1761"/>
    <mergeCell ref="C1760:C1761"/>
    <mergeCell ref="D1760:D1761"/>
    <mergeCell ref="A1693:D1693"/>
    <mergeCell ref="A1714:D1714"/>
    <mergeCell ref="A1715:D1715"/>
    <mergeCell ref="A1716:A1717"/>
    <mergeCell ref="B1716:B1717"/>
    <mergeCell ref="C1716:C1717"/>
    <mergeCell ref="D1716:D1717"/>
    <mergeCell ref="A1663:D1663"/>
    <mergeCell ref="A1685:D1685"/>
    <mergeCell ref="A1686:D1686"/>
    <mergeCell ref="A1687:A1688"/>
    <mergeCell ref="B1687:B1688"/>
    <mergeCell ref="C1687:C1688"/>
    <mergeCell ref="D1687:D1688"/>
    <mergeCell ref="A1632:D1632"/>
    <mergeCell ref="A1654:D1654"/>
    <mergeCell ref="A1655:D1655"/>
    <mergeCell ref="A1656:A1657"/>
    <mergeCell ref="B1656:B1657"/>
    <mergeCell ref="C1656:C1657"/>
    <mergeCell ref="D1656:D1657"/>
    <mergeCell ref="A1601:D1601"/>
    <mergeCell ref="A1623:D1623"/>
    <mergeCell ref="A1624:D1624"/>
    <mergeCell ref="A1625:A1626"/>
    <mergeCell ref="B1625:B1626"/>
    <mergeCell ref="C1625:C1626"/>
    <mergeCell ref="D1625:D1626"/>
    <mergeCell ref="A1567:D1567"/>
    <mergeCell ref="A1592:D1592"/>
    <mergeCell ref="A1593:D1593"/>
    <mergeCell ref="A1594:A1595"/>
    <mergeCell ref="B1594:B1595"/>
    <mergeCell ref="C1594:C1595"/>
    <mergeCell ref="D1594:D1595"/>
    <mergeCell ref="A1554:D1554"/>
    <mergeCell ref="A1555:D1555"/>
    <mergeCell ref="A1556:A1557"/>
    <mergeCell ref="B1556:B1557"/>
    <mergeCell ref="C1556:C1557"/>
    <mergeCell ref="D1556:D1557"/>
    <mergeCell ref="A1515:D1515"/>
    <mergeCell ref="A1516:A1517"/>
    <mergeCell ref="B1516:B1517"/>
    <mergeCell ref="C1516:C1517"/>
    <mergeCell ref="D1516:D1517"/>
    <mergeCell ref="A1527:D1527"/>
    <mergeCell ref="A1480:A1481"/>
    <mergeCell ref="B1480:B1481"/>
    <mergeCell ref="C1480:C1481"/>
    <mergeCell ref="D1480:D1481"/>
    <mergeCell ref="A1491:D1491"/>
    <mergeCell ref="A1514:D1514"/>
    <mergeCell ref="A1478:D1478"/>
    <mergeCell ref="A1314:D1314"/>
    <mergeCell ref="A1335:D1335"/>
    <mergeCell ref="A1336:A1337"/>
    <mergeCell ref="B1336:B1337"/>
    <mergeCell ref="A1479:D1479"/>
    <mergeCell ref="C1336:C1337"/>
    <mergeCell ref="D1336:D1337"/>
    <mergeCell ref="A1346:D1346"/>
    <mergeCell ref="A1416:D1416"/>
    <mergeCell ref="A1081:D1081"/>
    <mergeCell ref="A1082:A1083"/>
    <mergeCell ref="B1082:B1083"/>
    <mergeCell ref="C1082:C1083"/>
    <mergeCell ref="D1082:D1083"/>
    <mergeCell ref="A5:E5"/>
    <mergeCell ref="A6:D6"/>
    <mergeCell ref="C1040:C1041"/>
    <mergeCell ref="D1040:D1041"/>
    <mergeCell ref="A1051:D1051"/>
    <mergeCell ref="A1002:D1002"/>
    <mergeCell ref="A1003:D1003"/>
    <mergeCell ref="A1015:D1015"/>
    <mergeCell ref="A1095:D1095"/>
    <mergeCell ref="A1115:D1115"/>
    <mergeCell ref="A1038:D1038"/>
    <mergeCell ref="A1039:D1039"/>
    <mergeCell ref="A1040:A1041"/>
    <mergeCell ref="B1040:B1041"/>
    <mergeCell ref="A1080:D1080"/>
    <mergeCell ref="D880:D881"/>
    <mergeCell ref="A255:D255"/>
    <mergeCell ref="A256:D256"/>
    <mergeCell ref="A257:A258"/>
    <mergeCell ref="B257:B258"/>
    <mergeCell ref="C257:C258"/>
    <mergeCell ref="D257:D258"/>
    <mergeCell ref="A270:D270"/>
    <mergeCell ref="D379:D380"/>
    <mergeCell ref="A777:H777"/>
    <mergeCell ref="A1117:A1118"/>
    <mergeCell ref="B1117:B1118"/>
    <mergeCell ref="C1117:C1118"/>
    <mergeCell ref="D1117:D1118"/>
    <mergeCell ref="D806:D807"/>
    <mergeCell ref="D1004:D1005"/>
    <mergeCell ref="A818:F818"/>
    <mergeCell ref="F1019:F1020"/>
    <mergeCell ref="B880:B881"/>
    <mergeCell ref="C880:C881"/>
    <mergeCell ref="A1274:D1274"/>
    <mergeCell ref="A1374:D1374"/>
    <mergeCell ref="A1375:D1375"/>
    <mergeCell ref="A1159:A1160"/>
    <mergeCell ref="B1159:B1160"/>
    <mergeCell ref="C1159:C1160"/>
    <mergeCell ref="D1159:D1160"/>
    <mergeCell ref="B1200:B1201"/>
    <mergeCell ref="C1376:C1377"/>
    <mergeCell ref="D1376:D1377"/>
    <mergeCell ref="E288:K288"/>
    <mergeCell ref="E289:K289"/>
    <mergeCell ref="E290:E291"/>
    <mergeCell ref="F290:F291"/>
    <mergeCell ref="G290:G291"/>
    <mergeCell ref="A1129:D1129"/>
    <mergeCell ref="I290:I291"/>
    <mergeCell ref="J290:J291"/>
    <mergeCell ref="G279:G280"/>
    <mergeCell ref="H279:H280"/>
    <mergeCell ref="K290:K291"/>
    <mergeCell ref="I279:I280"/>
    <mergeCell ref="J279:J280"/>
    <mergeCell ref="K279:K280"/>
    <mergeCell ref="H290:H291"/>
    <mergeCell ref="K260:K261"/>
    <mergeCell ref="E258:K258"/>
    <mergeCell ref="E269:K269"/>
    <mergeCell ref="E270:K270"/>
    <mergeCell ref="E260:E261"/>
    <mergeCell ref="F260:F261"/>
    <mergeCell ref="G260:G261"/>
    <mergeCell ref="H260:H261"/>
    <mergeCell ref="I260:I261"/>
    <mergeCell ref="J260:J261"/>
    <mergeCell ref="A1387:D1387"/>
    <mergeCell ref="A1170:D1170"/>
    <mergeCell ref="A1198:D1198"/>
    <mergeCell ref="A1199:D1199"/>
    <mergeCell ref="A1200:A1201"/>
    <mergeCell ref="A379:A380"/>
    <mergeCell ref="B379:B380"/>
    <mergeCell ref="A960:A961"/>
    <mergeCell ref="A1240:A1241"/>
    <mergeCell ref="B1240:B1241"/>
    <mergeCell ref="E167:E168"/>
    <mergeCell ref="F167:F168"/>
    <mergeCell ref="E259:K259"/>
    <mergeCell ref="A128:D128"/>
    <mergeCell ref="A129:A130"/>
    <mergeCell ref="B129:B130"/>
    <mergeCell ref="C129:C130"/>
    <mergeCell ref="D129:D130"/>
    <mergeCell ref="E131:L131"/>
    <mergeCell ref="E132:L132"/>
    <mergeCell ref="C1200:C1201"/>
    <mergeCell ref="D1200:D1201"/>
    <mergeCell ref="A1210:D1210"/>
    <mergeCell ref="A1238:D1238"/>
    <mergeCell ref="A1239:D1239"/>
    <mergeCell ref="C167:C168"/>
    <mergeCell ref="D167:D168"/>
    <mergeCell ref="A1157:D1157"/>
    <mergeCell ref="A1158:D1158"/>
    <mergeCell ref="A1116:D1116"/>
    <mergeCell ref="C1240:C1241"/>
    <mergeCell ref="D1240:D1241"/>
    <mergeCell ref="A1247:D1247"/>
    <mergeCell ref="A183:F183"/>
    <mergeCell ref="H167:H168"/>
    <mergeCell ref="A167:A168"/>
    <mergeCell ref="B167:B168"/>
    <mergeCell ref="G215:G216"/>
    <mergeCell ref="G167:G168"/>
    <mergeCell ref="B420:B421"/>
    <mergeCell ref="A1450:D1450"/>
    <mergeCell ref="A1451:A1452"/>
    <mergeCell ref="B1451:B1452"/>
    <mergeCell ref="C1451:C1452"/>
    <mergeCell ref="D1451:D1452"/>
    <mergeCell ref="A1458:D1458"/>
    <mergeCell ref="D420:D421"/>
    <mergeCell ref="E420:E421"/>
    <mergeCell ref="F420:F421"/>
    <mergeCell ref="F337:F338"/>
    <mergeCell ref="A310:F310"/>
    <mergeCell ref="A337:A338"/>
    <mergeCell ref="C379:C380"/>
    <mergeCell ref="E379:E380"/>
    <mergeCell ref="F379:F380"/>
    <mergeCell ref="F298:F299"/>
    <mergeCell ref="A349:F349"/>
    <mergeCell ref="A433:F433"/>
    <mergeCell ref="A418:H418"/>
    <mergeCell ref="A419:H419"/>
    <mergeCell ref="A420:A421"/>
    <mergeCell ref="B337:B338"/>
    <mergeCell ref="C337:C338"/>
    <mergeCell ref="D337:D338"/>
    <mergeCell ref="E337:E338"/>
    <mergeCell ref="G298:G299"/>
    <mergeCell ref="B298:B299"/>
    <mergeCell ref="D298:D299"/>
    <mergeCell ref="G337:G338"/>
    <mergeCell ref="H298:H299"/>
    <mergeCell ref="C298:C299"/>
    <mergeCell ref="E298:E299"/>
    <mergeCell ref="A335:H335"/>
    <mergeCell ref="A336:H336"/>
    <mergeCell ref="H337:H338"/>
    <mergeCell ref="A296:H296"/>
    <mergeCell ref="E8:E9"/>
    <mergeCell ref="A297:H297"/>
    <mergeCell ref="A298:A299"/>
    <mergeCell ref="F806:F807"/>
    <mergeCell ref="G806:G807"/>
    <mergeCell ref="A758:F758"/>
    <mergeCell ref="A804:H804"/>
    <mergeCell ref="A805:H805"/>
    <mergeCell ref="A806:A807"/>
    <mergeCell ref="A7:H7"/>
    <mergeCell ref="A8:A9"/>
    <mergeCell ref="B8:B9"/>
    <mergeCell ref="C8:C9"/>
    <mergeCell ref="A165:H165"/>
    <mergeCell ref="A166:H166"/>
    <mergeCell ref="D8:D9"/>
    <mergeCell ref="H39:H40"/>
    <mergeCell ref="E133:E134"/>
    <mergeCell ref="E146:L146"/>
    <mergeCell ref="F8:F9"/>
    <mergeCell ref="G8:G9"/>
    <mergeCell ref="H8:H9"/>
    <mergeCell ref="A17:F17"/>
    <mergeCell ref="C806:C807"/>
    <mergeCell ref="F133:F134"/>
    <mergeCell ref="G133:G134"/>
    <mergeCell ref="H133:H134"/>
    <mergeCell ref="F39:F40"/>
    <mergeCell ref="G39:G40"/>
    <mergeCell ref="A1:D1"/>
    <mergeCell ref="A2:D2"/>
    <mergeCell ref="A4:D4"/>
    <mergeCell ref="C751:C752"/>
    <mergeCell ref="D751:D752"/>
    <mergeCell ref="E751:E752"/>
    <mergeCell ref="A749:H749"/>
    <mergeCell ref="F751:F752"/>
    <mergeCell ref="G751:G752"/>
    <mergeCell ref="H751:H752"/>
    <mergeCell ref="H1019:H1020"/>
    <mergeCell ref="G420:G421"/>
    <mergeCell ref="H420:H421"/>
    <mergeCell ref="E1019:E1020"/>
    <mergeCell ref="A1004:A1005"/>
    <mergeCell ref="B1004:B1005"/>
    <mergeCell ref="C1004:C1005"/>
    <mergeCell ref="H806:H807"/>
    <mergeCell ref="B806:B807"/>
    <mergeCell ref="C420:C421"/>
    <mergeCell ref="I133:I134"/>
    <mergeCell ref="J133:J134"/>
    <mergeCell ref="K133:K134"/>
    <mergeCell ref="L133:L134"/>
    <mergeCell ref="A139:D139"/>
    <mergeCell ref="E140:E141"/>
    <mergeCell ref="F140:F141"/>
    <mergeCell ref="G140:G141"/>
    <mergeCell ref="J140:J141"/>
    <mergeCell ref="L140:L141"/>
    <mergeCell ref="A38:H38"/>
    <mergeCell ref="A39:A40"/>
    <mergeCell ref="B39:B40"/>
    <mergeCell ref="C39:C40"/>
    <mergeCell ref="D39:D40"/>
    <mergeCell ref="E39:E40"/>
    <mergeCell ref="A54:F54"/>
    <mergeCell ref="A84:H84"/>
    <mergeCell ref="A85:A86"/>
    <mergeCell ref="B85:B86"/>
    <mergeCell ref="C85:C86"/>
    <mergeCell ref="D85:D86"/>
    <mergeCell ref="E85:E86"/>
    <mergeCell ref="F85:F86"/>
    <mergeCell ref="G85:G86"/>
    <mergeCell ref="H85:H86"/>
    <mergeCell ref="A83:D83"/>
    <mergeCell ref="H140:H141"/>
    <mergeCell ref="I140:I141"/>
    <mergeCell ref="A2274:A2275"/>
    <mergeCell ref="B2274:B2275"/>
    <mergeCell ref="C2274:C2275"/>
    <mergeCell ref="D2274:D2275"/>
    <mergeCell ref="A1264:A1265"/>
    <mergeCell ref="A1263:D1263"/>
    <mergeCell ref="A2154:D2154"/>
    <mergeCell ref="A2285:D2285"/>
    <mergeCell ref="A1262:D1262"/>
    <mergeCell ref="D1264:D1265"/>
    <mergeCell ref="C1264:C1265"/>
    <mergeCell ref="B1264:B1265"/>
    <mergeCell ref="A98:F98"/>
    <mergeCell ref="A2155:A2156"/>
    <mergeCell ref="B2155:B2156"/>
    <mergeCell ref="C2155:C2156"/>
    <mergeCell ref="A2153:D2153"/>
    <mergeCell ref="A2272:D2272"/>
    <mergeCell ref="A2273:D2273"/>
    <mergeCell ref="A958:D958"/>
    <mergeCell ref="K140:K141"/>
    <mergeCell ref="H215:H216"/>
    <mergeCell ref="A214:H214"/>
    <mergeCell ref="A215:A216"/>
    <mergeCell ref="B215:B216"/>
    <mergeCell ref="B960:B961"/>
    <mergeCell ref="G1019:G10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90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4.00390625" style="0" customWidth="1"/>
    <col min="2" max="2" width="44.875" style="0" customWidth="1"/>
    <col min="3" max="3" width="9.125" style="0" customWidth="1"/>
    <col min="4" max="4" width="24.00390625" style="1" customWidth="1"/>
  </cols>
  <sheetData>
    <row r="1" spans="1:4" ht="12.75">
      <c r="A1" s="237" t="s">
        <v>987</v>
      </c>
      <c r="B1" s="237"/>
      <c r="C1" s="237"/>
      <c r="D1" s="237"/>
    </row>
    <row r="2" spans="1:4" ht="12.75">
      <c r="A2" s="238" t="s">
        <v>246</v>
      </c>
      <c r="B2" s="238"/>
      <c r="C2" s="238"/>
      <c r="D2" s="238"/>
    </row>
    <row r="3" spans="1:4" ht="12.75">
      <c r="A3" s="3"/>
      <c r="B3" s="3"/>
      <c r="C3" s="3"/>
      <c r="D3" s="3"/>
    </row>
    <row r="4" spans="1:4" ht="31.5" customHeight="1">
      <c r="A4" s="239" t="s">
        <v>954</v>
      </c>
      <c r="B4" s="239"/>
      <c r="C4" s="239"/>
      <c r="D4" s="239"/>
    </row>
    <row r="5" spans="1:4" ht="15" customHeight="1">
      <c r="A5" s="260" t="s">
        <v>305</v>
      </c>
      <c r="B5" s="260"/>
      <c r="C5" s="260"/>
      <c r="D5" s="260"/>
    </row>
    <row r="6" spans="1:4" ht="16.5">
      <c r="A6" s="275" t="s">
        <v>250</v>
      </c>
      <c r="B6" s="275"/>
      <c r="C6" s="275"/>
      <c r="D6" s="275"/>
    </row>
    <row r="7" spans="1:4" ht="13.5">
      <c r="A7" s="274" t="s">
        <v>307</v>
      </c>
      <c r="B7" s="274"/>
      <c r="C7" s="274"/>
      <c r="D7" s="274"/>
    </row>
    <row r="8" spans="1:4" ht="27">
      <c r="A8" s="55" t="s">
        <v>112</v>
      </c>
      <c r="B8" s="55" t="s">
        <v>113</v>
      </c>
      <c r="C8" s="55" t="s">
        <v>114</v>
      </c>
      <c r="D8" s="55" t="s">
        <v>10</v>
      </c>
    </row>
    <row r="9" spans="1:4" ht="13.5">
      <c r="A9" s="7">
        <v>1</v>
      </c>
      <c r="B9" s="56" t="s">
        <v>125</v>
      </c>
      <c r="C9" s="7" t="s">
        <v>3</v>
      </c>
      <c r="D9" s="7">
        <v>1</v>
      </c>
    </row>
    <row r="10" spans="1:4" ht="13.5">
      <c r="A10" s="7">
        <v>2</v>
      </c>
      <c r="B10" s="56" t="s">
        <v>140</v>
      </c>
      <c r="C10" s="7" t="s">
        <v>3</v>
      </c>
      <c r="D10" s="7">
        <v>1</v>
      </c>
    </row>
    <row r="11" spans="1:4" ht="13.5">
      <c r="A11" s="7">
        <v>3</v>
      </c>
      <c r="B11" s="56" t="s">
        <v>116</v>
      </c>
      <c r="C11" s="57" t="s">
        <v>3</v>
      </c>
      <c r="D11" s="58">
        <v>1</v>
      </c>
    </row>
    <row r="12" spans="1:4" ht="13.5">
      <c r="A12" s="7">
        <v>4</v>
      </c>
      <c r="B12" s="56" t="s">
        <v>139</v>
      </c>
      <c r="C12" s="57" t="s">
        <v>115</v>
      </c>
      <c r="D12" s="59">
        <v>0.36</v>
      </c>
    </row>
    <row r="13" spans="1:4" ht="13.5">
      <c r="A13" s="7">
        <v>5</v>
      </c>
      <c r="B13" s="56" t="s">
        <v>59</v>
      </c>
      <c r="C13" s="57" t="s">
        <v>115</v>
      </c>
      <c r="D13" s="59">
        <v>0.18</v>
      </c>
    </row>
    <row r="14" spans="1:4" ht="13.5">
      <c r="A14" s="7">
        <v>6</v>
      </c>
      <c r="B14" s="56" t="s">
        <v>138</v>
      </c>
      <c r="C14" s="57" t="s">
        <v>3</v>
      </c>
      <c r="D14" s="63">
        <v>1</v>
      </c>
    </row>
    <row r="15" spans="1:4" ht="13.5">
      <c r="A15" s="7">
        <v>7</v>
      </c>
      <c r="B15" s="56" t="s">
        <v>141</v>
      </c>
      <c r="C15" s="57" t="s">
        <v>3</v>
      </c>
      <c r="D15" s="63">
        <v>1</v>
      </c>
    </row>
    <row r="16" spans="1:4" ht="13.5">
      <c r="A16" s="7">
        <v>8</v>
      </c>
      <c r="B16" s="60" t="s">
        <v>117</v>
      </c>
      <c r="C16" s="7" t="s">
        <v>3</v>
      </c>
      <c r="D16" s="7">
        <v>5</v>
      </c>
    </row>
    <row r="17" spans="1:4" ht="13.5">
      <c r="A17" s="7">
        <v>9</v>
      </c>
      <c r="B17" s="60" t="s">
        <v>118</v>
      </c>
      <c r="C17" s="7" t="s">
        <v>3</v>
      </c>
      <c r="D17" s="7">
        <v>5</v>
      </c>
    </row>
    <row r="18" spans="1:4" ht="13.5">
      <c r="A18" s="232" t="s">
        <v>306</v>
      </c>
      <c r="B18" s="233"/>
      <c r="C18" s="233"/>
      <c r="D18" s="234"/>
    </row>
    <row r="19" spans="1:4" ht="13.5">
      <c r="A19" s="12"/>
      <c r="B19" s="17" t="s">
        <v>130</v>
      </c>
      <c r="C19" s="12"/>
      <c r="D19" s="61"/>
    </row>
    <row r="20" spans="1:4" ht="13.5">
      <c r="A20" s="7">
        <v>1</v>
      </c>
      <c r="B20" s="6" t="s">
        <v>127</v>
      </c>
      <c r="C20" s="7" t="s">
        <v>3</v>
      </c>
      <c r="D20" s="62" t="s">
        <v>133</v>
      </c>
    </row>
    <row r="21" spans="1:4" ht="13.5">
      <c r="A21" s="7"/>
      <c r="B21" s="17" t="s">
        <v>38</v>
      </c>
      <c r="C21" s="7"/>
      <c r="D21" s="62"/>
    </row>
    <row r="22" spans="1:4" ht="13.5">
      <c r="A22" s="7">
        <v>2</v>
      </c>
      <c r="B22" s="6" t="s">
        <v>119</v>
      </c>
      <c r="C22" s="7" t="s">
        <v>3</v>
      </c>
      <c r="D22" s="62" t="s">
        <v>142</v>
      </c>
    </row>
    <row r="23" spans="1:4" ht="13.5">
      <c r="A23" s="7">
        <v>3</v>
      </c>
      <c r="B23" s="6" t="s">
        <v>120</v>
      </c>
      <c r="C23" s="7" t="s">
        <v>3</v>
      </c>
      <c r="D23" s="62" t="s">
        <v>142</v>
      </c>
    </row>
    <row r="24" spans="1:4" ht="13.5">
      <c r="A24" s="7">
        <v>4</v>
      </c>
      <c r="B24" s="6" t="s">
        <v>129</v>
      </c>
      <c r="C24" s="7" t="s">
        <v>3</v>
      </c>
      <c r="D24" s="62"/>
    </row>
    <row r="25" spans="1:4" ht="13.5">
      <c r="A25" s="7">
        <v>5</v>
      </c>
      <c r="B25" s="6" t="s">
        <v>121</v>
      </c>
      <c r="C25" s="7" t="s">
        <v>3</v>
      </c>
      <c r="D25" s="62" t="s">
        <v>133</v>
      </c>
    </row>
    <row r="26" spans="1:4" ht="13.5">
      <c r="A26" s="7">
        <v>6</v>
      </c>
      <c r="B26" s="6" t="s">
        <v>48</v>
      </c>
      <c r="C26" s="7" t="s">
        <v>14</v>
      </c>
      <c r="D26" s="62" t="s">
        <v>143</v>
      </c>
    </row>
    <row r="27" spans="1:4" ht="13.5">
      <c r="A27" s="7">
        <v>7</v>
      </c>
      <c r="B27" s="6" t="s">
        <v>43</v>
      </c>
      <c r="C27" s="7" t="s">
        <v>3</v>
      </c>
      <c r="D27" s="79" t="str">
        <f>D26</f>
        <v>14</v>
      </c>
    </row>
    <row r="28" spans="1:4" ht="13.5">
      <c r="A28" s="7">
        <v>8</v>
      </c>
      <c r="B28" s="6" t="s">
        <v>21</v>
      </c>
      <c r="C28" s="7" t="s">
        <v>3</v>
      </c>
      <c r="D28" s="58">
        <v>1</v>
      </c>
    </row>
    <row r="29" spans="1:4" ht="13.5">
      <c r="A29" s="7">
        <v>9</v>
      </c>
      <c r="B29" s="6" t="s">
        <v>22</v>
      </c>
      <c r="C29" s="7" t="s">
        <v>3</v>
      </c>
      <c r="D29" s="58">
        <v>2</v>
      </c>
    </row>
    <row r="30" spans="1:4" ht="13.5">
      <c r="A30" s="7">
        <v>10</v>
      </c>
      <c r="B30" s="74" t="s">
        <v>147</v>
      </c>
      <c r="C30" s="22" t="s">
        <v>3</v>
      </c>
      <c r="D30" s="58">
        <v>3</v>
      </c>
    </row>
    <row r="31" spans="1:4" ht="13.5">
      <c r="A31" s="7">
        <v>11</v>
      </c>
      <c r="B31" s="74" t="s">
        <v>148</v>
      </c>
      <c r="C31" s="22" t="s">
        <v>3</v>
      </c>
      <c r="D31" s="58">
        <v>3</v>
      </c>
    </row>
    <row r="32" spans="1:4" ht="13.5">
      <c r="A32" s="7">
        <v>12</v>
      </c>
      <c r="B32" s="74" t="s">
        <v>158</v>
      </c>
      <c r="C32" s="22" t="s">
        <v>3</v>
      </c>
      <c r="D32" s="58">
        <v>3</v>
      </c>
    </row>
    <row r="33" spans="1:4" ht="13.5">
      <c r="A33" s="7">
        <v>13</v>
      </c>
      <c r="B33" s="74" t="s">
        <v>159</v>
      </c>
      <c r="C33" s="22" t="s">
        <v>3</v>
      </c>
      <c r="D33" s="58">
        <v>3</v>
      </c>
    </row>
    <row r="34" spans="1:4" ht="13.5">
      <c r="A34" s="7">
        <v>14</v>
      </c>
      <c r="B34" s="74" t="s">
        <v>149</v>
      </c>
      <c r="C34" s="22" t="s">
        <v>3</v>
      </c>
      <c r="D34" s="58">
        <v>6</v>
      </c>
    </row>
    <row r="35" spans="1:4" ht="13.5">
      <c r="A35" s="7">
        <v>15</v>
      </c>
      <c r="B35" s="74" t="s">
        <v>157</v>
      </c>
      <c r="C35" s="22" t="s">
        <v>3</v>
      </c>
      <c r="D35" s="58">
        <v>1</v>
      </c>
    </row>
    <row r="36" spans="1:4" ht="13.5">
      <c r="A36" s="4"/>
      <c r="B36" s="80" t="s">
        <v>152</v>
      </c>
      <c r="C36" s="22"/>
      <c r="D36" s="22"/>
    </row>
    <row r="37" spans="1:4" ht="13.5">
      <c r="A37" s="7">
        <v>16</v>
      </c>
      <c r="B37" s="73" t="s">
        <v>153</v>
      </c>
      <c r="C37" s="22" t="s">
        <v>3</v>
      </c>
      <c r="D37" s="22">
        <v>3</v>
      </c>
    </row>
    <row r="38" spans="1:4" ht="13.5">
      <c r="A38" s="7">
        <v>17</v>
      </c>
      <c r="B38" s="73" t="s">
        <v>154</v>
      </c>
      <c r="C38" s="22" t="s">
        <v>3</v>
      </c>
      <c r="D38" s="22">
        <v>1</v>
      </c>
    </row>
    <row r="39" spans="1:4" ht="13.5">
      <c r="A39" s="7"/>
      <c r="B39" s="17" t="s">
        <v>46</v>
      </c>
      <c r="C39" s="7"/>
      <c r="D39" s="63"/>
    </row>
    <row r="40" spans="1:4" ht="13.5">
      <c r="A40" s="7">
        <v>18</v>
      </c>
      <c r="B40" s="6" t="s">
        <v>137</v>
      </c>
      <c r="C40" s="7" t="s">
        <v>3</v>
      </c>
      <c r="D40" s="62" t="s">
        <v>135</v>
      </c>
    </row>
    <row r="41" spans="1:4" ht="13.5">
      <c r="A41" s="7">
        <v>19</v>
      </c>
      <c r="B41" s="6" t="s">
        <v>156</v>
      </c>
      <c r="C41" s="7" t="s">
        <v>3</v>
      </c>
      <c r="D41" s="62" t="s">
        <v>135</v>
      </c>
    </row>
    <row r="42" spans="1:4" ht="13.5">
      <c r="A42" s="7">
        <v>20</v>
      </c>
      <c r="B42" s="6" t="s">
        <v>122</v>
      </c>
      <c r="C42" s="7" t="s">
        <v>13</v>
      </c>
      <c r="D42" s="63" t="s">
        <v>133</v>
      </c>
    </row>
    <row r="43" spans="1:4" ht="13.5">
      <c r="A43" s="7">
        <v>21</v>
      </c>
      <c r="B43" s="60" t="s">
        <v>144</v>
      </c>
      <c r="C43" s="22" t="s">
        <v>13</v>
      </c>
      <c r="D43" s="22">
        <v>40</v>
      </c>
    </row>
    <row r="44" spans="1:4" ht="13.5">
      <c r="A44" s="7">
        <v>22</v>
      </c>
      <c r="B44" s="74" t="s">
        <v>145</v>
      </c>
      <c r="C44" s="22" t="s">
        <v>14</v>
      </c>
      <c r="D44" s="22">
        <v>8</v>
      </c>
    </row>
    <row r="45" spans="1:4" ht="13.5">
      <c r="A45" s="7">
        <v>23</v>
      </c>
      <c r="B45" s="74" t="s">
        <v>155</v>
      </c>
      <c r="C45" s="22" t="s">
        <v>14</v>
      </c>
      <c r="D45" s="22">
        <v>10</v>
      </c>
    </row>
    <row r="46" spans="1:4" ht="13.5">
      <c r="A46" s="68"/>
      <c r="B46" s="17" t="s">
        <v>41</v>
      </c>
      <c r="C46" s="7"/>
      <c r="D46" s="63"/>
    </row>
    <row r="47" spans="1:4" ht="13.5">
      <c r="A47" s="68">
        <v>24</v>
      </c>
      <c r="B47" s="6" t="s">
        <v>123</v>
      </c>
      <c r="C47" s="7" t="s">
        <v>3</v>
      </c>
      <c r="D47" s="62" t="s">
        <v>133</v>
      </c>
    </row>
    <row r="48" spans="1:4" ht="13.5">
      <c r="A48" s="68">
        <v>25</v>
      </c>
      <c r="B48" s="6" t="s">
        <v>124</v>
      </c>
      <c r="C48" s="7" t="s">
        <v>13</v>
      </c>
      <c r="D48" s="62" t="s">
        <v>135</v>
      </c>
    </row>
    <row r="49" spans="1:4" ht="13.5">
      <c r="A49" s="68">
        <v>26</v>
      </c>
      <c r="B49" s="6" t="s">
        <v>151</v>
      </c>
      <c r="C49" s="7" t="s">
        <v>13</v>
      </c>
      <c r="D49" s="7">
        <v>2</v>
      </c>
    </row>
    <row r="50" spans="1:4" ht="13.5">
      <c r="A50" s="14"/>
      <c r="B50" s="14"/>
      <c r="C50" s="14"/>
      <c r="D50" s="77"/>
    </row>
    <row r="51" spans="1:4" ht="13.5">
      <c r="A51" s="219" t="s">
        <v>308</v>
      </c>
      <c r="B51" s="219"/>
      <c r="C51" s="219"/>
      <c r="D51" s="219"/>
    </row>
    <row r="52" spans="1:4" ht="30" customHeight="1">
      <c r="A52" s="20" t="s">
        <v>0</v>
      </c>
      <c r="B52" s="20" t="s">
        <v>1</v>
      </c>
      <c r="C52" s="20" t="s">
        <v>160</v>
      </c>
      <c r="D52" s="20" t="s">
        <v>10</v>
      </c>
    </row>
    <row r="53" spans="1:4" ht="13.5">
      <c r="A53" s="7">
        <v>1</v>
      </c>
      <c r="B53" s="60" t="s">
        <v>161</v>
      </c>
      <c r="C53" s="7" t="s">
        <v>3</v>
      </c>
      <c r="D53" s="7">
        <v>7</v>
      </c>
    </row>
    <row r="54" spans="1:4" ht="13.5">
      <c r="A54" s="7">
        <v>2</v>
      </c>
      <c r="B54" s="60" t="s">
        <v>162</v>
      </c>
      <c r="C54" s="7" t="s">
        <v>3</v>
      </c>
      <c r="D54" s="7">
        <v>1</v>
      </c>
    </row>
    <row r="55" spans="1:4" ht="13.5">
      <c r="A55" s="7">
        <v>3</v>
      </c>
      <c r="B55" s="60" t="s">
        <v>183</v>
      </c>
      <c r="C55" s="7" t="s">
        <v>3</v>
      </c>
      <c r="D55" s="7">
        <v>1</v>
      </c>
    </row>
    <row r="56" spans="1:4" ht="13.5">
      <c r="A56" s="7">
        <v>4</v>
      </c>
      <c r="B56" s="60" t="s">
        <v>163</v>
      </c>
      <c r="C56" s="7" t="s">
        <v>3</v>
      </c>
      <c r="D56" s="7">
        <v>1</v>
      </c>
    </row>
    <row r="57" spans="1:4" ht="13.5">
      <c r="A57" s="7">
        <v>5</v>
      </c>
      <c r="B57" s="60" t="s">
        <v>184</v>
      </c>
      <c r="C57" s="7" t="s">
        <v>164</v>
      </c>
      <c r="D57" s="7">
        <v>0.9</v>
      </c>
    </row>
    <row r="58" spans="1:4" ht="13.5">
      <c r="A58" s="7">
        <v>6</v>
      </c>
      <c r="B58" s="67" t="s">
        <v>165</v>
      </c>
      <c r="C58" s="68" t="s">
        <v>3</v>
      </c>
      <c r="D58" s="7">
        <v>30</v>
      </c>
    </row>
    <row r="59" spans="1:4" ht="13.5">
      <c r="A59" s="7">
        <v>7</v>
      </c>
      <c r="B59" s="67" t="s">
        <v>31</v>
      </c>
      <c r="C59" s="68" t="s">
        <v>3</v>
      </c>
      <c r="D59" s="7">
        <v>10</v>
      </c>
    </row>
    <row r="60" spans="1:4" ht="13.5">
      <c r="A60" s="7">
        <v>8</v>
      </c>
      <c r="B60" s="69" t="s">
        <v>166</v>
      </c>
      <c r="C60" s="68" t="s">
        <v>3</v>
      </c>
      <c r="D60" s="68">
        <v>5</v>
      </c>
    </row>
    <row r="61" spans="1:4" ht="13.5">
      <c r="A61" s="7">
        <v>9</v>
      </c>
      <c r="B61" s="69" t="s">
        <v>192</v>
      </c>
      <c r="C61" s="68" t="s">
        <v>115</v>
      </c>
      <c r="D61" s="68">
        <v>0.72</v>
      </c>
    </row>
    <row r="62" spans="1:4" ht="13.5">
      <c r="A62" s="7">
        <v>10</v>
      </c>
      <c r="B62" s="69" t="s">
        <v>167</v>
      </c>
      <c r="C62" s="68" t="s">
        <v>3</v>
      </c>
      <c r="D62" s="68">
        <v>3</v>
      </c>
    </row>
    <row r="63" spans="1:4" ht="13.5">
      <c r="A63" s="7">
        <v>11</v>
      </c>
      <c r="B63" s="69" t="s">
        <v>169</v>
      </c>
      <c r="C63" s="68" t="s">
        <v>3</v>
      </c>
      <c r="D63" s="68">
        <v>2</v>
      </c>
    </row>
    <row r="64" spans="1:4" ht="13.5">
      <c r="A64" s="7">
        <v>12</v>
      </c>
      <c r="B64" s="69" t="s">
        <v>185</v>
      </c>
      <c r="C64" s="68" t="s">
        <v>14</v>
      </c>
      <c r="D64" s="68">
        <v>2</v>
      </c>
    </row>
    <row r="65" spans="1:4" ht="13.5">
      <c r="A65" s="7">
        <v>13</v>
      </c>
      <c r="B65" s="69" t="s">
        <v>170</v>
      </c>
      <c r="C65" s="7" t="s">
        <v>3</v>
      </c>
      <c r="D65" s="68">
        <v>2</v>
      </c>
    </row>
    <row r="66" spans="1:4" ht="13.5">
      <c r="A66" s="7">
        <v>14</v>
      </c>
      <c r="B66" s="69" t="s">
        <v>60</v>
      </c>
      <c r="C66" s="7" t="s">
        <v>3</v>
      </c>
      <c r="D66" s="68">
        <v>1</v>
      </c>
    </row>
    <row r="67" spans="1:4" ht="13.5">
      <c r="A67" s="240" t="s">
        <v>11</v>
      </c>
      <c r="B67" s="240"/>
      <c r="C67" s="240"/>
      <c r="D67" s="240"/>
    </row>
    <row r="68" spans="1:4" ht="13.5">
      <c r="A68" s="12"/>
      <c r="B68" s="17" t="s">
        <v>130</v>
      </c>
      <c r="C68" s="12"/>
      <c r="D68" s="12"/>
    </row>
    <row r="69" spans="1:4" ht="13.5">
      <c r="A69" s="7">
        <v>1</v>
      </c>
      <c r="B69" s="70" t="s">
        <v>171</v>
      </c>
      <c r="C69" s="22" t="s">
        <v>3</v>
      </c>
      <c r="D69" s="22">
        <f>D53+D54*2+D55*2</f>
        <v>11</v>
      </c>
    </row>
    <row r="70" spans="1:4" ht="13.5">
      <c r="A70" s="12"/>
      <c r="B70" s="71" t="s">
        <v>45</v>
      </c>
      <c r="C70" s="12"/>
      <c r="D70" s="12"/>
    </row>
    <row r="71" spans="1:4" ht="13.5">
      <c r="A71" s="7">
        <v>2</v>
      </c>
      <c r="B71" s="67" t="s">
        <v>186</v>
      </c>
      <c r="C71" s="7" t="s">
        <v>5</v>
      </c>
      <c r="D71" s="7">
        <v>0.9</v>
      </c>
    </row>
    <row r="72" spans="1:4" ht="13.5">
      <c r="A72" s="7"/>
      <c r="B72" s="78" t="s">
        <v>38</v>
      </c>
      <c r="C72" s="7"/>
      <c r="D72" s="7"/>
    </row>
    <row r="73" spans="1:4" ht="13.5">
      <c r="A73" s="7">
        <v>3</v>
      </c>
      <c r="B73" s="73" t="s">
        <v>172</v>
      </c>
      <c r="C73" s="22" t="s">
        <v>3</v>
      </c>
      <c r="D73" s="22">
        <v>32</v>
      </c>
    </row>
    <row r="74" spans="1:4" ht="13.5">
      <c r="A74" s="7">
        <v>4</v>
      </c>
      <c r="B74" s="74" t="s">
        <v>147</v>
      </c>
      <c r="C74" s="22" t="s">
        <v>3</v>
      </c>
      <c r="D74" s="22">
        <v>6</v>
      </c>
    </row>
    <row r="75" spans="1:4" ht="13.5">
      <c r="A75" s="7">
        <v>5</v>
      </c>
      <c r="B75" s="75" t="s">
        <v>173</v>
      </c>
      <c r="C75" s="22" t="s">
        <v>3</v>
      </c>
      <c r="D75" s="68">
        <v>6</v>
      </c>
    </row>
    <row r="76" spans="1:4" ht="13.5">
      <c r="A76" s="7">
        <v>6</v>
      </c>
      <c r="B76" s="74" t="s">
        <v>174</v>
      </c>
      <c r="C76" s="22" t="s">
        <v>3</v>
      </c>
      <c r="D76" s="22">
        <v>18</v>
      </c>
    </row>
    <row r="77" spans="1:4" ht="13.5">
      <c r="A77" s="7">
        <v>7</v>
      </c>
      <c r="B77" s="73" t="s">
        <v>175</v>
      </c>
      <c r="C77" s="22" t="s">
        <v>3</v>
      </c>
      <c r="D77" s="22">
        <v>30</v>
      </c>
    </row>
    <row r="78" spans="1:4" ht="13.5">
      <c r="A78" s="7">
        <v>8</v>
      </c>
      <c r="B78" s="74" t="s">
        <v>148</v>
      </c>
      <c r="C78" s="22" t="s">
        <v>3</v>
      </c>
      <c r="D78" s="22">
        <v>12</v>
      </c>
    </row>
    <row r="79" spans="1:4" ht="13.5">
      <c r="A79" s="7">
        <v>9</v>
      </c>
      <c r="B79" s="74" t="s">
        <v>149</v>
      </c>
      <c r="C79" s="22" t="s">
        <v>3</v>
      </c>
      <c r="D79" s="22">
        <v>12</v>
      </c>
    </row>
    <row r="80" spans="1:4" ht="13.5">
      <c r="A80" s="7">
        <v>10</v>
      </c>
      <c r="B80" s="74" t="s">
        <v>150</v>
      </c>
      <c r="C80" s="22" t="s">
        <v>3</v>
      </c>
      <c r="D80" s="22">
        <v>40</v>
      </c>
    </row>
    <row r="81" spans="1:4" ht="13.5">
      <c r="A81" s="7">
        <v>11</v>
      </c>
      <c r="B81" s="74" t="s">
        <v>176</v>
      </c>
      <c r="C81" s="22" t="s">
        <v>3</v>
      </c>
      <c r="D81" s="22">
        <v>24</v>
      </c>
    </row>
    <row r="82" spans="1:4" ht="13.5">
      <c r="A82" s="7">
        <v>12</v>
      </c>
      <c r="B82" s="74" t="s">
        <v>157</v>
      </c>
      <c r="C82" s="22" t="s">
        <v>3</v>
      </c>
      <c r="D82" s="22">
        <v>2</v>
      </c>
    </row>
    <row r="83" spans="1:4" ht="13.5">
      <c r="A83" s="7">
        <v>13</v>
      </c>
      <c r="B83" s="74" t="s">
        <v>177</v>
      </c>
      <c r="C83" s="22" t="s">
        <v>14</v>
      </c>
      <c r="D83" s="22">
        <v>26</v>
      </c>
    </row>
    <row r="84" spans="1:4" ht="13.5">
      <c r="A84" s="7">
        <v>14</v>
      </c>
      <c r="B84" s="74" t="s">
        <v>187</v>
      </c>
      <c r="C84" s="22" t="s">
        <v>3</v>
      </c>
      <c r="D84" s="22">
        <v>6</v>
      </c>
    </row>
    <row r="85" spans="1:4" ht="13.5">
      <c r="A85" s="7">
        <v>15</v>
      </c>
      <c r="B85" s="70" t="s">
        <v>178</v>
      </c>
      <c r="C85" s="22" t="s">
        <v>3</v>
      </c>
      <c r="D85" s="22">
        <v>7</v>
      </c>
    </row>
    <row r="86" spans="1:4" ht="13.5">
      <c r="A86" s="7">
        <v>16</v>
      </c>
      <c r="B86" s="6" t="s">
        <v>179</v>
      </c>
      <c r="C86" s="22" t="s">
        <v>3</v>
      </c>
      <c r="D86" s="68">
        <v>3</v>
      </c>
    </row>
    <row r="87" spans="1:4" ht="13.5">
      <c r="A87" s="7">
        <v>17</v>
      </c>
      <c r="B87" s="74" t="s">
        <v>158</v>
      </c>
      <c r="C87" s="22" t="s">
        <v>3</v>
      </c>
      <c r="D87" s="22">
        <v>6</v>
      </c>
    </row>
    <row r="88" spans="1:4" ht="13.5">
      <c r="A88" s="7">
        <v>18</v>
      </c>
      <c r="B88" s="74" t="s">
        <v>180</v>
      </c>
      <c r="C88" s="22" t="s">
        <v>3</v>
      </c>
      <c r="D88" s="22">
        <v>26</v>
      </c>
    </row>
    <row r="89" spans="1:4" ht="13.5">
      <c r="A89" s="7">
        <v>19</v>
      </c>
      <c r="B89" s="74" t="s">
        <v>159</v>
      </c>
      <c r="C89" s="22" t="s">
        <v>3</v>
      </c>
      <c r="D89" s="22">
        <v>6</v>
      </c>
    </row>
    <row r="90" spans="1:4" ht="13.5">
      <c r="A90" s="7">
        <v>20</v>
      </c>
      <c r="B90" s="15" t="s">
        <v>181</v>
      </c>
      <c r="C90" s="22" t="s">
        <v>3</v>
      </c>
      <c r="D90" s="22">
        <v>2</v>
      </c>
    </row>
    <row r="91" spans="1:4" ht="13.5">
      <c r="A91" s="7"/>
      <c r="B91" s="71" t="s">
        <v>152</v>
      </c>
      <c r="C91" s="22"/>
      <c r="D91" s="22"/>
    </row>
    <row r="92" spans="1:4" ht="13.5">
      <c r="A92" s="7">
        <v>21</v>
      </c>
      <c r="B92" s="73" t="s">
        <v>153</v>
      </c>
      <c r="C92" s="22" t="s">
        <v>3</v>
      </c>
      <c r="D92" s="22">
        <v>3</v>
      </c>
    </row>
    <row r="93" spans="1:4" ht="13.5">
      <c r="A93" s="7">
        <v>22</v>
      </c>
      <c r="B93" s="73" t="s">
        <v>154</v>
      </c>
      <c r="C93" s="22" t="s">
        <v>3</v>
      </c>
      <c r="D93" s="22">
        <v>1</v>
      </c>
    </row>
    <row r="94" spans="1:4" ht="13.5">
      <c r="A94" s="7"/>
      <c r="B94" s="97" t="s">
        <v>46</v>
      </c>
      <c r="C94" s="97"/>
      <c r="D94" s="60"/>
    </row>
    <row r="95" spans="1:4" ht="13.5">
      <c r="A95" s="7">
        <v>23</v>
      </c>
      <c r="B95" s="74" t="s">
        <v>155</v>
      </c>
      <c r="C95" s="22" t="s">
        <v>14</v>
      </c>
      <c r="D95" s="22">
        <v>20</v>
      </c>
    </row>
    <row r="96" spans="1:4" ht="13.5">
      <c r="A96" s="7">
        <v>24</v>
      </c>
      <c r="B96" s="74" t="s">
        <v>189</v>
      </c>
      <c r="C96" s="22" t="s">
        <v>3</v>
      </c>
      <c r="D96" s="22">
        <v>1</v>
      </c>
    </row>
    <row r="97" spans="1:4" ht="13.5">
      <c r="A97" s="7">
        <v>25</v>
      </c>
      <c r="B97" s="74" t="s">
        <v>188</v>
      </c>
      <c r="C97" s="22" t="s">
        <v>3</v>
      </c>
      <c r="D97" s="22">
        <v>1</v>
      </c>
    </row>
    <row r="98" spans="1:4" ht="13.5">
      <c r="A98" s="7">
        <v>26</v>
      </c>
      <c r="B98" s="74" t="s">
        <v>156</v>
      </c>
      <c r="C98" s="22" t="s">
        <v>3</v>
      </c>
      <c r="D98" s="22">
        <v>1</v>
      </c>
    </row>
    <row r="99" spans="1:4" ht="13.5">
      <c r="A99" s="7">
        <v>27</v>
      </c>
      <c r="B99" s="60" t="s">
        <v>144</v>
      </c>
      <c r="C99" s="22" t="s">
        <v>13</v>
      </c>
      <c r="D99" s="22">
        <v>40</v>
      </c>
    </row>
    <row r="100" spans="1:4" ht="13.5">
      <c r="A100" s="7">
        <v>28</v>
      </c>
      <c r="B100" s="74" t="s">
        <v>145</v>
      </c>
      <c r="C100" s="22" t="s">
        <v>14</v>
      </c>
      <c r="D100" s="22">
        <v>10</v>
      </c>
    </row>
    <row r="101" spans="1:4" ht="13.5">
      <c r="A101" s="7"/>
      <c r="B101" s="76" t="s">
        <v>41</v>
      </c>
      <c r="C101" s="22"/>
      <c r="D101" s="22"/>
    </row>
    <row r="102" spans="1:4" ht="13.5">
      <c r="A102" s="7">
        <v>29</v>
      </c>
      <c r="B102" s="15" t="s">
        <v>182</v>
      </c>
      <c r="C102" s="22" t="s">
        <v>13</v>
      </c>
      <c r="D102" s="22">
        <v>2</v>
      </c>
    </row>
    <row r="103" spans="1:4" ht="13.5">
      <c r="A103" s="7">
        <v>30</v>
      </c>
      <c r="B103" s="6" t="s">
        <v>151</v>
      </c>
      <c r="C103" s="7" t="s">
        <v>13</v>
      </c>
      <c r="D103" s="7">
        <v>1</v>
      </c>
    </row>
    <row r="104" spans="1:4" ht="13.5">
      <c r="A104" s="276"/>
      <c r="B104" s="276"/>
      <c r="C104" s="276"/>
      <c r="D104" s="276"/>
    </row>
    <row r="105" spans="1:4" ht="13.5">
      <c r="A105" s="274" t="s">
        <v>309</v>
      </c>
      <c r="B105" s="274"/>
      <c r="C105" s="274"/>
      <c r="D105" s="274"/>
    </row>
    <row r="106" spans="1:4" ht="27">
      <c r="A106" s="55" t="s">
        <v>112</v>
      </c>
      <c r="B106" s="55" t="s">
        <v>113</v>
      </c>
      <c r="C106" s="55" t="s">
        <v>114</v>
      </c>
      <c r="D106" s="55" t="s">
        <v>10</v>
      </c>
    </row>
    <row r="107" spans="1:4" ht="13.5">
      <c r="A107" s="7">
        <v>1</v>
      </c>
      <c r="B107" s="56" t="s">
        <v>190</v>
      </c>
      <c r="C107" s="7" t="s">
        <v>3</v>
      </c>
      <c r="D107" s="7">
        <v>1</v>
      </c>
    </row>
    <row r="108" spans="1:4" ht="13.5">
      <c r="A108" s="7">
        <v>2</v>
      </c>
      <c r="B108" s="56" t="s">
        <v>116</v>
      </c>
      <c r="C108" s="57" t="s">
        <v>3</v>
      </c>
      <c r="D108" s="58">
        <v>1</v>
      </c>
    </row>
    <row r="109" spans="1:4" ht="13.5">
      <c r="A109" s="7">
        <v>3</v>
      </c>
      <c r="B109" s="56" t="s">
        <v>59</v>
      </c>
      <c r="C109" s="57" t="s">
        <v>115</v>
      </c>
      <c r="D109" s="59">
        <v>0.18</v>
      </c>
    </row>
    <row r="110" spans="1:4" ht="13.5">
      <c r="A110" s="7">
        <v>4</v>
      </c>
      <c r="B110" s="60" t="s">
        <v>117</v>
      </c>
      <c r="C110" s="7" t="s">
        <v>3</v>
      </c>
      <c r="D110" s="7">
        <v>7</v>
      </c>
    </row>
    <row r="111" spans="1:4" ht="13.5">
      <c r="A111" s="7">
        <v>5</v>
      </c>
      <c r="B111" s="60" t="s">
        <v>118</v>
      </c>
      <c r="C111" s="7" t="s">
        <v>3</v>
      </c>
      <c r="D111" s="7">
        <v>7</v>
      </c>
    </row>
    <row r="112" spans="1:4" ht="13.5">
      <c r="A112" s="7">
        <v>6</v>
      </c>
      <c r="B112" s="60" t="s">
        <v>60</v>
      </c>
      <c r="C112" s="7" t="s">
        <v>3</v>
      </c>
      <c r="D112" s="7">
        <v>6</v>
      </c>
    </row>
    <row r="113" spans="1:4" ht="13.5">
      <c r="A113" s="232" t="s">
        <v>306</v>
      </c>
      <c r="B113" s="233"/>
      <c r="C113" s="233"/>
      <c r="D113" s="234"/>
    </row>
    <row r="114" spans="1:4" ht="13.5">
      <c r="A114" s="12"/>
      <c r="B114" s="17" t="s">
        <v>130</v>
      </c>
      <c r="C114" s="12"/>
      <c r="D114" s="61"/>
    </row>
    <row r="115" spans="1:4" ht="13.5">
      <c r="A115" s="7">
        <v>1</v>
      </c>
      <c r="B115" s="6" t="s">
        <v>127</v>
      </c>
      <c r="C115" s="7" t="s">
        <v>3</v>
      </c>
      <c r="D115" s="62" t="s">
        <v>131</v>
      </c>
    </row>
    <row r="116" spans="1:4" ht="13.5">
      <c r="A116" s="7"/>
      <c r="B116" s="17" t="s">
        <v>38</v>
      </c>
      <c r="C116" s="7"/>
      <c r="D116" s="62"/>
    </row>
    <row r="117" spans="1:4" ht="13.5">
      <c r="A117" s="7">
        <v>2</v>
      </c>
      <c r="B117" s="6" t="s">
        <v>119</v>
      </c>
      <c r="C117" s="7" t="s">
        <v>3</v>
      </c>
      <c r="D117" s="62" t="s">
        <v>134</v>
      </c>
    </row>
    <row r="118" spans="1:4" ht="13.5">
      <c r="A118" s="7">
        <v>3</v>
      </c>
      <c r="B118" s="6" t="s">
        <v>120</v>
      </c>
      <c r="C118" s="7" t="s">
        <v>3</v>
      </c>
      <c r="D118" s="62" t="s">
        <v>134</v>
      </c>
    </row>
    <row r="119" spans="1:4" ht="13.5">
      <c r="A119" s="7">
        <v>4</v>
      </c>
      <c r="B119" s="6" t="s">
        <v>129</v>
      </c>
      <c r="C119" s="7" t="s">
        <v>3</v>
      </c>
      <c r="D119" s="62" t="s">
        <v>131</v>
      </c>
    </row>
    <row r="120" spans="1:4" ht="13.5">
      <c r="A120" s="7">
        <v>5</v>
      </c>
      <c r="B120" s="6" t="s">
        <v>121</v>
      </c>
      <c r="C120" s="7" t="s">
        <v>3</v>
      </c>
      <c r="D120" s="62" t="s">
        <v>131</v>
      </c>
    </row>
    <row r="121" spans="1:4" ht="13.5">
      <c r="A121" s="7">
        <v>6</v>
      </c>
      <c r="B121" s="6" t="s">
        <v>48</v>
      </c>
      <c r="C121" s="7" t="s">
        <v>14</v>
      </c>
      <c r="D121" s="62" t="s">
        <v>134</v>
      </c>
    </row>
    <row r="122" spans="1:4" ht="13.5">
      <c r="A122" s="7">
        <v>7</v>
      </c>
      <c r="B122" s="6" t="s">
        <v>43</v>
      </c>
      <c r="C122" s="7" t="s">
        <v>3</v>
      </c>
      <c r="D122" s="63" t="s">
        <v>134</v>
      </c>
    </row>
    <row r="123" spans="1:4" ht="13.5">
      <c r="A123" s="7"/>
      <c r="B123" s="17" t="s">
        <v>46</v>
      </c>
      <c r="C123" s="7"/>
      <c r="D123" s="63"/>
    </row>
    <row r="124" spans="1:4" ht="13.5">
      <c r="A124" s="7">
        <v>8</v>
      </c>
      <c r="B124" s="6" t="s">
        <v>128</v>
      </c>
      <c r="C124" s="7" t="s">
        <v>3</v>
      </c>
      <c r="D124" s="62" t="s">
        <v>135</v>
      </c>
    </row>
    <row r="125" spans="1:4" ht="13.5">
      <c r="A125" s="7">
        <v>9</v>
      </c>
      <c r="B125" s="6" t="s">
        <v>191</v>
      </c>
      <c r="C125" s="7" t="s">
        <v>3</v>
      </c>
      <c r="D125" s="62" t="s">
        <v>135</v>
      </c>
    </row>
    <row r="126" spans="1:4" ht="13.5">
      <c r="A126" s="7">
        <v>10</v>
      </c>
      <c r="B126" s="6" t="s">
        <v>122</v>
      </c>
      <c r="C126" s="7" t="s">
        <v>13</v>
      </c>
      <c r="D126" s="63" t="s">
        <v>133</v>
      </c>
    </row>
    <row r="127" spans="1:4" ht="13.5">
      <c r="A127" s="7">
        <v>11</v>
      </c>
      <c r="B127" s="74" t="s">
        <v>145</v>
      </c>
      <c r="C127" s="22" t="s">
        <v>14</v>
      </c>
      <c r="D127" s="22">
        <v>2</v>
      </c>
    </row>
    <row r="128" spans="1:4" ht="13.5">
      <c r="A128" s="7"/>
      <c r="B128" s="17" t="s">
        <v>41</v>
      </c>
      <c r="C128" s="7"/>
      <c r="D128" s="63"/>
    </row>
    <row r="129" spans="1:4" ht="13.5">
      <c r="A129" s="7">
        <v>12</v>
      </c>
      <c r="B129" s="6" t="s">
        <v>123</v>
      </c>
      <c r="C129" s="7" t="s">
        <v>3</v>
      </c>
      <c r="D129" s="62" t="s">
        <v>135</v>
      </c>
    </row>
    <row r="130" spans="1:4" ht="13.5">
      <c r="A130" s="7">
        <v>13</v>
      </c>
      <c r="B130" s="6" t="s">
        <v>124</v>
      </c>
      <c r="C130" s="7" t="s">
        <v>13</v>
      </c>
      <c r="D130" s="62" t="s">
        <v>135</v>
      </c>
    </row>
    <row r="131" spans="1:4" ht="13.5">
      <c r="A131" s="98"/>
      <c r="B131" s="99"/>
      <c r="C131" s="8"/>
      <c r="D131" s="100"/>
    </row>
    <row r="132" spans="1:4" ht="15" customHeight="1">
      <c r="A132" s="277" t="s">
        <v>986</v>
      </c>
      <c r="B132" s="277"/>
      <c r="C132" s="277"/>
      <c r="D132" s="277"/>
    </row>
    <row r="133" spans="1:4" ht="27.75" customHeight="1">
      <c r="A133" s="20" t="s">
        <v>0</v>
      </c>
      <c r="B133" s="20" t="s">
        <v>1</v>
      </c>
      <c r="C133" s="20" t="s">
        <v>2</v>
      </c>
      <c r="D133" s="20" t="s">
        <v>10</v>
      </c>
    </row>
    <row r="134" spans="1:4" ht="13.5">
      <c r="A134" s="81">
        <v>1</v>
      </c>
      <c r="B134" s="82" t="s">
        <v>161</v>
      </c>
      <c r="C134" s="81" t="s">
        <v>3</v>
      </c>
      <c r="D134" s="81">
        <v>31</v>
      </c>
    </row>
    <row r="135" spans="1:4" ht="13.5">
      <c r="A135" s="22">
        <v>2</v>
      </c>
      <c r="B135" s="82" t="s">
        <v>162</v>
      </c>
      <c r="C135" s="81" t="s">
        <v>3</v>
      </c>
      <c r="D135" s="81">
        <v>1</v>
      </c>
    </row>
    <row r="136" spans="1:4" ht="13.5">
      <c r="A136" s="81">
        <v>3</v>
      </c>
      <c r="B136" s="82" t="s">
        <v>183</v>
      </c>
      <c r="C136" s="81" t="s">
        <v>3</v>
      </c>
      <c r="D136" s="81">
        <v>5</v>
      </c>
    </row>
    <row r="137" spans="1:4" ht="13.5">
      <c r="A137" s="22">
        <v>4</v>
      </c>
      <c r="B137" s="82" t="s">
        <v>193</v>
      </c>
      <c r="C137" s="81" t="s">
        <v>3</v>
      </c>
      <c r="D137" s="81">
        <v>7</v>
      </c>
    </row>
    <row r="138" spans="1:4" ht="13.5">
      <c r="A138" s="81">
        <v>5</v>
      </c>
      <c r="B138" s="82" t="s">
        <v>206</v>
      </c>
      <c r="C138" s="81" t="s">
        <v>164</v>
      </c>
      <c r="D138" s="83">
        <v>7.92</v>
      </c>
    </row>
    <row r="139" spans="1:4" ht="13.5">
      <c r="A139" s="22">
        <v>6</v>
      </c>
      <c r="B139" s="82" t="s">
        <v>163</v>
      </c>
      <c r="C139" s="81" t="s">
        <v>3</v>
      </c>
      <c r="D139" s="81">
        <v>8</v>
      </c>
    </row>
    <row r="140" spans="1:4" ht="13.5">
      <c r="A140" s="81">
        <v>7</v>
      </c>
      <c r="B140" s="82" t="s">
        <v>168</v>
      </c>
      <c r="C140" s="81" t="s">
        <v>3</v>
      </c>
      <c r="D140" s="81">
        <v>8</v>
      </c>
    </row>
    <row r="141" spans="1:4" ht="13.5">
      <c r="A141" s="22">
        <v>8</v>
      </c>
      <c r="B141" s="82" t="s">
        <v>194</v>
      </c>
      <c r="C141" s="81" t="s">
        <v>195</v>
      </c>
      <c r="D141" s="81">
        <v>4</v>
      </c>
    </row>
    <row r="142" spans="1:4" ht="13.5">
      <c r="A142" s="81">
        <v>9</v>
      </c>
      <c r="B142" s="82" t="s">
        <v>207</v>
      </c>
      <c r="C142" s="81" t="s">
        <v>3</v>
      </c>
      <c r="D142" s="81">
        <v>22</v>
      </c>
    </row>
    <row r="143" spans="1:4" ht="13.5">
      <c r="A143" s="22">
        <v>10</v>
      </c>
      <c r="B143" s="82" t="s">
        <v>165</v>
      </c>
      <c r="C143" s="81" t="s">
        <v>3</v>
      </c>
      <c r="D143" s="81">
        <v>252</v>
      </c>
    </row>
    <row r="144" spans="1:4" ht="13.5">
      <c r="A144" s="81">
        <v>11</v>
      </c>
      <c r="B144" s="82" t="s">
        <v>139</v>
      </c>
      <c r="C144" s="81" t="s">
        <v>164</v>
      </c>
      <c r="D144" s="81">
        <v>0.18</v>
      </c>
    </row>
    <row r="145" spans="1:4" ht="13.5">
      <c r="A145" s="22">
        <v>12</v>
      </c>
      <c r="B145" s="82" t="s">
        <v>31</v>
      </c>
      <c r="C145" s="81" t="s">
        <v>3</v>
      </c>
      <c r="D145" s="81">
        <f>SUM(D134:D137)</f>
        <v>44</v>
      </c>
    </row>
    <row r="146" spans="1:4" ht="13.5">
      <c r="A146" s="81">
        <v>13</v>
      </c>
      <c r="B146" s="82" t="s">
        <v>166</v>
      </c>
      <c r="C146" s="81" t="s">
        <v>3</v>
      </c>
      <c r="D146" s="81">
        <f>SUM(D134:D137)</f>
        <v>44</v>
      </c>
    </row>
    <row r="147" spans="1:4" ht="13.5">
      <c r="A147" s="282" t="s">
        <v>11</v>
      </c>
      <c r="B147" s="282"/>
      <c r="C147" s="282"/>
      <c r="D147" s="282"/>
    </row>
    <row r="148" spans="1:4" ht="13.5">
      <c r="A148" s="85"/>
      <c r="B148" s="84" t="s">
        <v>37</v>
      </c>
      <c r="C148" s="85"/>
      <c r="D148" s="85"/>
    </row>
    <row r="149" spans="1:4" ht="13.5">
      <c r="A149" s="81">
        <v>1</v>
      </c>
      <c r="B149" s="82" t="s">
        <v>196</v>
      </c>
      <c r="C149" s="81" t="s">
        <v>3</v>
      </c>
      <c r="D149" s="81">
        <f>D137*2+D136*2+D135*3+D134</f>
        <v>58</v>
      </c>
    </row>
    <row r="150" spans="1:4" ht="13.5">
      <c r="A150" s="85"/>
      <c r="B150" s="84" t="s">
        <v>38</v>
      </c>
      <c r="C150" s="85"/>
      <c r="D150" s="85"/>
    </row>
    <row r="151" spans="1:4" ht="13.5">
      <c r="A151" s="81">
        <v>2</v>
      </c>
      <c r="B151" s="82" t="s">
        <v>147</v>
      </c>
      <c r="C151" s="81" t="s">
        <v>3</v>
      </c>
      <c r="D151" s="81">
        <f>D137*3+D136*3+D135*6</f>
        <v>42</v>
      </c>
    </row>
    <row r="152" spans="1:4" ht="13.5">
      <c r="A152" s="81">
        <v>3</v>
      </c>
      <c r="B152" s="82" t="s">
        <v>174</v>
      </c>
      <c r="C152" s="81" t="s">
        <v>3</v>
      </c>
      <c r="D152" s="81">
        <f>SUM(D134:D137)</f>
        <v>44</v>
      </c>
    </row>
    <row r="153" spans="1:4" ht="13.5">
      <c r="A153" s="81">
        <v>4</v>
      </c>
      <c r="B153" s="82" t="s">
        <v>197</v>
      </c>
      <c r="C153" s="81" t="s">
        <v>3</v>
      </c>
      <c r="D153" s="81">
        <f>D137*6+D135*12+D136*3+1</f>
        <v>70</v>
      </c>
    </row>
    <row r="154" spans="1:4" ht="13.5">
      <c r="A154" s="81">
        <v>5</v>
      </c>
      <c r="B154" s="82" t="s">
        <v>119</v>
      </c>
      <c r="C154" s="81" t="s">
        <v>3</v>
      </c>
      <c r="D154" s="81">
        <f>+D134*3+D135*3+D136*3+D137*7</f>
        <v>160</v>
      </c>
    </row>
    <row r="155" spans="1:4" ht="13.5">
      <c r="A155" s="81">
        <v>6</v>
      </c>
      <c r="B155" s="82" t="s">
        <v>176</v>
      </c>
      <c r="C155" s="81" t="s">
        <v>3</v>
      </c>
      <c r="D155" s="81">
        <f>D154</f>
        <v>160</v>
      </c>
    </row>
    <row r="156" spans="1:4" ht="13.5">
      <c r="A156" s="81">
        <v>7</v>
      </c>
      <c r="B156" s="82" t="s">
        <v>198</v>
      </c>
      <c r="C156" s="81" t="s">
        <v>3</v>
      </c>
      <c r="D156" s="81">
        <f>D135*2+D136+D137</f>
        <v>14</v>
      </c>
    </row>
    <row r="157" spans="1:4" ht="13.5">
      <c r="A157" s="81">
        <v>8</v>
      </c>
      <c r="B157" s="82" t="s">
        <v>158</v>
      </c>
      <c r="C157" s="81" t="s">
        <v>3</v>
      </c>
      <c r="D157" s="81">
        <f>D153/2</f>
        <v>35</v>
      </c>
    </row>
    <row r="158" spans="1:4" ht="13.5">
      <c r="A158" s="81">
        <v>9</v>
      </c>
      <c r="B158" s="82" t="s">
        <v>159</v>
      </c>
      <c r="C158" s="81" t="s">
        <v>3</v>
      </c>
      <c r="D158" s="81">
        <f>D157</f>
        <v>35</v>
      </c>
    </row>
    <row r="159" spans="1:4" ht="13.5">
      <c r="A159" s="81">
        <v>10</v>
      </c>
      <c r="B159" s="82" t="s">
        <v>199</v>
      </c>
      <c r="C159" s="81" t="s">
        <v>3</v>
      </c>
      <c r="D159" s="81">
        <f>D137*3</f>
        <v>21</v>
      </c>
    </row>
    <row r="160" spans="1:4" ht="13.5">
      <c r="A160" s="81">
        <v>11</v>
      </c>
      <c r="B160" s="82" t="s">
        <v>200</v>
      </c>
      <c r="C160" s="81" t="s">
        <v>3</v>
      </c>
      <c r="D160" s="81">
        <f>D141*3</f>
        <v>12</v>
      </c>
    </row>
    <row r="161" spans="1:4" ht="13.5">
      <c r="A161" s="81">
        <v>12</v>
      </c>
      <c r="B161" s="82" t="s">
        <v>174</v>
      </c>
      <c r="C161" s="81" t="s">
        <v>3</v>
      </c>
      <c r="D161" s="81">
        <f>SUM(D134:D137)*2</f>
        <v>88</v>
      </c>
    </row>
    <row r="162" spans="1:4" ht="13.5">
      <c r="A162" s="22"/>
      <c r="B162" s="86" t="s">
        <v>152</v>
      </c>
      <c r="C162" s="22"/>
      <c r="D162" s="22"/>
    </row>
    <row r="163" spans="1:4" ht="13.5">
      <c r="A163" s="81">
        <v>13</v>
      </c>
      <c r="B163" s="82" t="s">
        <v>154</v>
      </c>
      <c r="C163" s="81" t="s">
        <v>3</v>
      </c>
      <c r="D163" s="81">
        <f>D139</f>
        <v>8</v>
      </c>
    </row>
    <row r="164" spans="1:4" ht="13.5">
      <c r="A164" s="22"/>
      <c r="B164" s="283" t="s">
        <v>46</v>
      </c>
      <c r="C164" s="283"/>
      <c r="D164" s="85"/>
    </row>
    <row r="165" spans="1:4" ht="13.5">
      <c r="A165" s="81">
        <v>14</v>
      </c>
      <c r="B165" s="82" t="s">
        <v>155</v>
      </c>
      <c r="C165" s="81" t="s">
        <v>14</v>
      </c>
      <c r="D165" s="81">
        <f>D137*11</f>
        <v>77</v>
      </c>
    </row>
    <row r="166" spans="1:4" ht="13.5">
      <c r="A166" s="81">
        <v>15</v>
      </c>
      <c r="B166" s="82" t="s">
        <v>201</v>
      </c>
      <c r="C166" s="81" t="s">
        <v>3</v>
      </c>
      <c r="D166" s="81">
        <f>D134+D135+D136</f>
        <v>37</v>
      </c>
    </row>
    <row r="167" spans="1:4" ht="13.5">
      <c r="A167" s="81">
        <v>16</v>
      </c>
      <c r="B167" s="82" t="s">
        <v>202</v>
      </c>
      <c r="C167" s="81" t="s">
        <v>3</v>
      </c>
      <c r="D167" s="81">
        <f>D137</f>
        <v>7</v>
      </c>
    </row>
    <row r="168" spans="1:4" ht="13.5">
      <c r="A168" s="81">
        <v>17</v>
      </c>
      <c r="B168" s="82" t="s">
        <v>203</v>
      </c>
      <c r="C168" s="81" t="s">
        <v>3</v>
      </c>
      <c r="D168" s="81">
        <f>D137</f>
        <v>7</v>
      </c>
    </row>
    <row r="169" spans="1:4" ht="13.5">
      <c r="A169" s="81">
        <v>18</v>
      </c>
      <c r="B169" s="82" t="s">
        <v>191</v>
      </c>
      <c r="C169" s="81" t="s">
        <v>3</v>
      </c>
      <c r="D169" s="81">
        <f>D137</f>
        <v>7</v>
      </c>
    </row>
    <row r="170" spans="1:4" ht="13.5">
      <c r="A170" s="81">
        <v>19</v>
      </c>
      <c r="B170" s="82" t="s">
        <v>204</v>
      </c>
      <c r="C170" s="81" t="s">
        <v>3</v>
      </c>
      <c r="D170" s="81">
        <f>D137</f>
        <v>7</v>
      </c>
    </row>
    <row r="171" spans="1:4" ht="13.5">
      <c r="A171" s="81">
        <v>20</v>
      </c>
      <c r="B171" s="82" t="s">
        <v>205</v>
      </c>
      <c r="C171" s="81" t="s">
        <v>3</v>
      </c>
      <c r="D171" s="81">
        <f>D168</f>
        <v>7</v>
      </c>
    </row>
    <row r="172" spans="1:4" ht="13.5">
      <c r="A172" s="81"/>
      <c r="B172" s="88" t="s">
        <v>41</v>
      </c>
      <c r="C172" s="22"/>
      <c r="D172" s="22"/>
    </row>
    <row r="173" spans="1:4" ht="13.5">
      <c r="A173" s="81">
        <v>21</v>
      </c>
      <c r="B173" s="82" t="s">
        <v>182</v>
      </c>
      <c r="C173" s="81" t="s">
        <v>13</v>
      </c>
      <c r="D173" s="81">
        <f>SUM(D134:D137)</f>
        <v>44</v>
      </c>
    </row>
    <row r="174" spans="1:4" ht="13.5">
      <c r="A174" s="81">
        <v>22</v>
      </c>
      <c r="B174" s="82" t="s">
        <v>151</v>
      </c>
      <c r="C174" s="81" t="s">
        <v>13</v>
      </c>
      <c r="D174" s="81">
        <f>D139</f>
        <v>8</v>
      </c>
    </row>
    <row r="175" spans="1:4" ht="13.5">
      <c r="A175" s="81">
        <v>23</v>
      </c>
      <c r="B175" s="82" t="s">
        <v>123</v>
      </c>
      <c r="C175" s="81" t="s">
        <v>3</v>
      </c>
      <c r="D175" s="89">
        <f>SUM(D134:D137)</f>
        <v>44</v>
      </c>
    </row>
    <row r="176" spans="1:4" ht="13.5">
      <c r="A176" s="270"/>
      <c r="B176" s="270"/>
      <c r="C176" s="270"/>
      <c r="D176" s="270"/>
    </row>
    <row r="177" spans="1:4" ht="13.5">
      <c r="A177" s="271" t="s">
        <v>310</v>
      </c>
      <c r="B177" s="271"/>
      <c r="C177" s="271"/>
      <c r="D177" s="271"/>
    </row>
    <row r="178" spans="1:4" ht="28.5" customHeight="1">
      <c r="A178" s="20" t="s">
        <v>0</v>
      </c>
      <c r="B178" s="20" t="s">
        <v>1</v>
      </c>
      <c r="C178" s="20" t="s">
        <v>160</v>
      </c>
      <c r="D178" s="20" t="s">
        <v>10</v>
      </c>
    </row>
    <row r="179" spans="1:4" ht="13.5">
      <c r="A179" s="22">
        <v>1</v>
      </c>
      <c r="B179" s="21" t="s">
        <v>221</v>
      </c>
      <c r="C179" s="22" t="s">
        <v>3</v>
      </c>
      <c r="D179" s="22">
        <v>5</v>
      </c>
    </row>
    <row r="180" spans="1:4" ht="13.5">
      <c r="A180" s="22">
        <v>2</v>
      </c>
      <c r="B180" s="21" t="s">
        <v>60</v>
      </c>
      <c r="C180" s="22" t="s">
        <v>3</v>
      </c>
      <c r="D180" s="22">
        <v>1</v>
      </c>
    </row>
    <row r="181" spans="1:4" ht="13.5">
      <c r="A181" s="22">
        <v>3</v>
      </c>
      <c r="B181" s="21" t="s">
        <v>68</v>
      </c>
      <c r="C181" s="22" t="s">
        <v>3</v>
      </c>
      <c r="D181" s="22">
        <v>1</v>
      </c>
    </row>
    <row r="182" spans="1:4" ht="13.5">
      <c r="A182" s="22">
        <v>4</v>
      </c>
      <c r="B182" s="21" t="s">
        <v>222</v>
      </c>
      <c r="C182" s="22" t="s">
        <v>3</v>
      </c>
      <c r="D182" s="22">
        <v>3</v>
      </c>
    </row>
    <row r="183" spans="1:4" ht="13.5">
      <c r="A183" s="22">
        <v>5</v>
      </c>
      <c r="B183" s="21" t="s">
        <v>223</v>
      </c>
      <c r="C183" s="22" t="s">
        <v>3</v>
      </c>
      <c r="D183" s="22">
        <v>1</v>
      </c>
    </row>
    <row r="184" spans="1:4" ht="13.5">
      <c r="A184" s="22">
        <v>6</v>
      </c>
      <c r="B184" s="21" t="s">
        <v>208</v>
      </c>
      <c r="C184" s="22" t="s">
        <v>3</v>
      </c>
      <c r="D184" s="22">
        <v>10</v>
      </c>
    </row>
    <row r="185" spans="1:4" ht="13.5">
      <c r="A185" s="22">
        <v>7</v>
      </c>
      <c r="B185" s="21" t="s">
        <v>26</v>
      </c>
      <c r="C185" s="22" t="s">
        <v>3</v>
      </c>
      <c r="D185" s="22">
        <v>5</v>
      </c>
    </row>
    <row r="186" spans="1:4" ht="13.5">
      <c r="A186" s="22">
        <v>8</v>
      </c>
      <c r="B186" s="21" t="s">
        <v>59</v>
      </c>
      <c r="C186" s="22" t="s">
        <v>164</v>
      </c>
      <c r="D186" s="22">
        <v>1.44</v>
      </c>
    </row>
    <row r="187" spans="1:4" ht="13.5">
      <c r="A187" s="22">
        <v>9</v>
      </c>
      <c r="B187" s="67" t="s">
        <v>31</v>
      </c>
      <c r="C187" s="83" t="s">
        <v>3</v>
      </c>
      <c r="D187" s="22">
        <v>4</v>
      </c>
    </row>
    <row r="188" spans="1:4" ht="13.5">
      <c r="A188" s="22">
        <v>10</v>
      </c>
      <c r="B188" s="90" t="s">
        <v>166</v>
      </c>
      <c r="C188" s="83" t="s">
        <v>3</v>
      </c>
      <c r="D188" s="83">
        <v>4</v>
      </c>
    </row>
    <row r="189" spans="1:4" ht="13.5">
      <c r="A189" s="240" t="s">
        <v>11</v>
      </c>
      <c r="B189" s="240"/>
      <c r="C189" s="240"/>
      <c r="D189" s="240"/>
    </row>
    <row r="190" spans="1:4" ht="13.5">
      <c r="A190" s="20"/>
      <c r="B190" s="17" t="s">
        <v>35</v>
      </c>
      <c r="C190" s="20"/>
      <c r="D190" s="20"/>
    </row>
    <row r="191" spans="1:4" ht="13.5">
      <c r="A191" s="22">
        <v>1</v>
      </c>
      <c r="B191" s="15" t="s">
        <v>224</v>
      </c>
      <c r="C191" s="22" t="s">
        <v>3</v>
      </c>
      <c r="D191" s="22">
        <v>5</v>
      </c>
    </row>
    <row r="192" spans="1:4" ht="13.5">
      <c r="A192" s="20"/>
      <c r="B192" s="13" t="s">
        <v>37</v>
      </c>
      <c r="C192" s="20"/>
      <c r="D192" s="20"/>
    </row>
    <row r="193" spans="1:4" ht="13.5">
      <c r="A193" s="22">
        <v>2</v>
      </c>
      <c r="B193" s="15" t="s">
        <v>34</v>
      </c>
      <c r="C193" s="22" t="s">
        <v>3</v>
      </c>
      <c r="D193" s="22">
        <v>5</v>
      </c>
    </row>
    <row r="194" spans="1:4" ht="13.5">
      <c r="A194" s="22"/>
      <c r="B194" s="91" t="s">
        <v>38</v>
      </c>
      <c r="C194" s="22"/>
      <c r="D194" s="22"/>
    </row>
    <row r="195" spans="1:4" ht="13.5">
      <c r="A195" s="22">
        <v>3</v>
      </c>
      <c r="B195" s="74" t="s">
        <v>174</v>
      </c>
      <c r="C195" s="22" t="s">
        <v>3</v>
      </c>
      <c r="D195" s="22">
        <v>5</v>
      </c>
    </row>
    <row r="196" spans="1:4" ht="13.5">
      <c r="A196" s="22">
        <v>4</v>
      </c>
      <c r="B196" s="74" t="s">
        <v>150</v>
      </c>
      <c r="C196" s="22" t="s">
        <v>3</v>
      </c>
      <c r="D196" s="22">
        <v>30</v>
      </c>
    </row>
    <row r="197" spans="1:4" ht="13.5">
      <c r="A197" s="22">
        <v>5</v>
      </c>
      <c r="B197" s="74" t="s">
        <v>176</v>
      </c>
      <c r="C197" s="22" t="s">
        <v>3</v>
      </c>
      <c r="D197" s="22">
        <v>30</v>
      </c>
    </row>
    <row r="198" spans="1:4" ht="13.5">
      <c r="A198" s="22"/>
      <c r="B198" s="87" t="s">
        <v>46</v>
      </c>
      <c r="C198" s="87"/>
      <c r="D198" s="22"/>
    </row>
    <row r="199" spans="1:4" ht="13.5">
      <c r="A199" s="22">
        <v>6</v>
      </c>
      <c r="B199" s="15" t="s">
        <v>27</v>
      </c>
      <c r="C199" s="7" t="s">
        <v>14</v>
      </c>
      <c r="D199" s="7">
        <v>50</v>
      </c>
    </row>
    <row r="200" spans="1:4" ht="13.5">
      <c r="A200" s="22">
        <v>7</v>
      </c>
      <c r="B200" s="15" t="s">
        <v>96</v>
      </c>
      <c r="C200" s="7" t="s">
        <v>13</v>
      </c>
      <c r="D200" s="7">
        <v>40</v>
      </c>
    </row>
    <row r="201" spans="1:4" ht="13.5">
      <c r="A201" s="22"/>
      <c r="B201" s="91" t="s">
        <v>41</v>
      </c>
      <c r="C201" s="22"/>
      <c r="D201" s="22"/>
    </row>
    <row r="202" spans="1:4" ht="13.5">
      <c r="A202" s="22">
        <v>8</v>
      </c>
      <c r="B202" s="21" t="s">
        <v>42</v>
      </c>
      <c r="C202" s="22" t="s">
        <v>13</v>
      </c>
      <c r="D202" s="22">
        <v>5</v>
      </c>
    </row>
    <row r="203" spans="1:4" ht="13.5">
      <c r="A203" s="22">
        <v>9</v>
      </c>
      <c r="B203" s="15" t="s">
        <v>56</v>
      </c>
      <c r="C203" s="22" t="s">
        <v>13</v>
      </c>
      <c r="D203" s="22">
        <v>1</v>
      </c>
    </row>
    <row r="204" spans="1:4" ht="13.5">
      <c r="A204" s="270"/>
      <c r="B204" s="270"/>
      <c r="C204" s="270"/>
      <c r="D204" s="270"/>
    </row>
    <row r="205" spans="1:4" ht="13.5">
      <c r="A205" s="271" t="s">
        <v>311</v>
      </c>
      <c r="B205" s="271"/>
      <c r="C205" s="271"/>
      <c r="D205" s="271"/>
    </row>
    <row r="206" spans="1:4" ht="27.75" customHeight="1">
      <c r="A206" s="20" t="s">
        <v>0</v>
      </c>
      <c r="B206" s="20" t="s">
        <v>1</v>
      </c>
      <c r="C206" s="20" t="s">
        <v>160</v>
      </c>
      <c r="D206" s="20" t="s">
        <v>10</v>
      </c>
    </row>
    <row r="207" spans="1:4" ht="13.5">
      <c r="A207" s="22">
        <v>1</v>
      </c>
      <c r="B207" s="21" t="s">
        <v>161</v>
      </c>
      <c r="C207" s="22" t="s">
        <v>3</v>
      </c>
      <c r="D207" s="22">
        <v>4</v>
      </c>
    </row>
    <row r="208" spans="1:4" ht="13.5">
      <c r="A208" s="22">
        <v>2</v>
      </c>
      <c r="B208" s="21" t="s">
        <v>183</v>
      </c>
      <c r="C208" s="22" t="s">
        <v>3</v>
      </c>
      <c r="D208" s="22">
        <v>2</v>
      </c>
    </row>
    <row r="209" spans="1:4" ht="13.5">
      <c r="A209" s="22">
        <v>3</v>
      </c>
      <c r="B209" s="21" t="s">
        <v>225</v>
      </c>
      <c r="C209" s="22" t="s">
        <v>3</v>
      </c>
      <c r="D209" s="22">
        <v>1</v>
      </c>
    </row>
    <row r="210" spans="1:4" ht="13.5">
      <c r="A210" s="22">
        <v>4</v>
      </c>
      <c r="B210" s="21" t="s">
        <v>226</v>
      </c>
      <c r="C210" s="22" t="s">
        <v>164</v>
      </c>
      <c r="D210" s="22">
        <v>0.9</v>
      </c>
    </row>
    <row r="211" spans="1:4" ht="13.5">
      <c r="A211" s="22">
        <v>5</v>
      </c>
      <c r="B211" s="21" t="s">
        <v>222</v>
      </c>
      <c r="C211" s="22" t="s">
        <v>3</v>
      </c>
      <c r="D211" s="22">
        <v>4</v>
      </c>
    </row>
    <row r="212" spans="1:4" ht="13.5">
      <c r="A212" s="22">
        <v>6</v>
      </c>
      <c r="B212" s="21" t="s">
        <v>208</v>
      </c>
      <c r="C212" s="22" t="s">
        <v>227</v>
      </c>
      <c r="D212" s="22">
        <v>25</v>
      </c>
    </row>
    <row r="213" spans="1:4" ht="13.5">
      <c r="A213" s="22">
        <v>7</v>
      </c>
      <c r="B213" s="21" t="s">
        <v>49</v>
      </c>
      <c r="C213" s="22" t="s">
        <v>164</v>
      </c>
      <c r="D213" s="22">
        <v>0.36</v>
      </c>
    </row>
    <row r="214" spans="1:4" ht="13.5">
      <c r="A214" s="22">
        <v>8</v>
      </c>
      <c r="B214" s="21" t="s">
        <v>60</v>
      </c>
      <c r="C214" s="22" t="s">
        <v>3</v>
      </c>
      <c r="D214" s="22">
        <v>4</v>
      </c>
    </row>
    <row r="215" spans="1:4" ht="13.5">
      <c r="A215" s="22">
        <v>9</v>
      </c>
      <c r="B215" s="67" t="s">
        <v>31</v>
      </c>
      <c r="C215" s="83" t="s">
        <v>3</v>
      </c>
      <c r="D215" s="22">
        <v>10</v>
      </c>
    </row>
    <row r="216" spans="1:4" ht="13.5">
      <c r="A216" s="22">
        <v>10</v>
      </c>
      <c r="B216" s="90" t="s">
        <v>166</v>
      </c>
      <c r="C216" s="83" t="s">
        <v>3</v>
      </c>
      <c r="D216" s="83">
        <v>8</v>
      </c>
    </row>
    <row r="217" spans="1:4" ht="13.5">
      <c r="A217" s="22">
        <v>11</v>
      </c>
      <c r="B217" s="21" t="s">
        <v>228</v>
      </c>
      <c r="C217" s="22" t="s">
        <v>3</v>
      </c>
      <c r="D217" s="83">
        <v>1</v>
      </c>
    </row>
    <row r="218" spans="1:4" ht="13.5">
      <c r="A218" s="240" t="s">
        <v>11</v>
      </c>
      <c r="B218" s="240"/>
      <c r="C218" s="240"/>
      <c r="D218" s="240"/>
    </row>
    <row r="219" spans="1:4" ht="13.5">
      <c r="A219" s="20"/>
      <c r="B219" s="92" t="s">
        <v>130</v>
      </c>
      <c r="C219" s="20"/>
      <c r="D219" s="20"/>
    </row>
    <row r="220" spans="1:4" ht="13.5">
      <c r="A220" s="22">
        <v>1</v>
      </c>
      <c r="B220" s="74" t="s">
        <v>171</v>
      </c>
      <c r="C220" s="22" t="s">
        <v>3</v>
      </c>
      <c r="D220" s="22">
        <v>8</v>
      </c>
    </row>
    <row r="221" spans="1:4" ht="13.5">
      <c r="A221" s="22"/>
      <c r="B221" s="17" t="s">
        <v>35</v>
      </c>
      <c r="C221" s="22"/>
      <c r="D221" s="22"/>
    </row>
    <row r="222" spans="1:4" ht="13.5">
      <c r="A222" s="22">
        <v>2</v>
      </c>
      <c r="B222" s="15" t="s">
        <v>224</v>
      </c>
      <c r="C222" s="22" t="s">
        <v>3</v>
      </c>
      <c r="D222" s="22">
        <v>1</v>
      </c>
    </row>
    <row r="223" spans="1:4" ht="13.5">
      <c r="A223" s="22"/>
      <c r="B223" s="13" t="s">
        <v>37</v>
      </c>
      <c r="C223" s="22"/>
      <c r="D223" s="22"/>
    </row>
    <row r="224" spans="1:4" ht="13.5">
      <c r="A224" s="22">
        <v>3</v>
      </c>
      <c r="B224" s="15" t="s">
        <v>34</v>
      </c>
      <c r="C224" s="22" t="s">
        <v>3</v>
      </c>
      <c r="D224" s="22">
        <v>1</v>
      </c>
    </row>
    <row r="225" spans="1:4" ht="13.5">
      <c r="A225" s="20"/>
      <c r="B225" s="71" t="s">
        <v>45</v>
      </c>
      <c r="C225" s="22"/>
      <c r="D225" s="22"/>
    </row>
    <row r="226" spans="1:4" ht="13.5">
      <c r="A226" s="22">
        <v>4</v>
      </c>
      <c r="B226" s="67" t="s">
        <v>229</v>
      </c>
      <c r="C226" s="22" t="s">
        <v>5</v>
      </c>
      <c r="D226" s="22">
        <v>0.9</v>
      </c>
    </row>
    <row r="227" spans="1:4" ht="13.5">
      <c r="A227" s="22"/>
      <c r="B227" s="91" t="s">
        <v>38</v>
      </c>
      <c r="C227" s="22"/>
      <c r="D227" s="22"/>
    </row>
    <row r="228" spans="1:4" ht="13.5">
      <c r="A228" s="22">
        <v>5</v>
      </c>
      <c r="B228" s="21" t="s">
        <v>172</v>
      </c>
      <c r="C228" s="22" t="s">
        <v>3</v>
      </c>
      <c r="D228" s="22">
        <v>30</v>
      </c>
    </row>
    <row r="229" spans="1:4" ht="13.5">
      <c r="A229" s="22">
        <v>6</v>
      </c>
      <c r="B229" s="74" t="s">
        <v>147</v>
      </c>
      <c r="C229" s="22" t="s">
        <v>3</v>
      </c>
      <c r="D229" s="22">
        <v>12</v>
      </c>
    </row>
    <row r="230" spans="1:4" ht="13.5">
      <c r="A230" s="22">
        <v>7</v>
      </c>
      <c r="B230" s="74" t="s">
        <v>174</v>
      </c>
      <c r="C230" s="22" t="s">
        <v>3</v>
      </c>
      <c r="D230" s="22">
        <v>12</v>
      </c>
    </row>
    <row r="231" spans="1:4" ht="13.5">
      <c r="A231" s="22">
        <v>8</v>
      </c>
      <c r="B231" s="21" t="s">
        <v>175</v>
      </c>
      <c r="C231" s="22" t="s">
        <v>3</v>
      </c>
      <c r="D231" s="22">
        <v>30</v>
      </c>
    </row>
    <row r="232" spans="1:4" ht="13.5">
      <c r="A232" s="22">
        <v>9</v>
      </c>
      <c r="B232" s="74" t="s">
        <v>148</v>
      </c>
      <c r="C232" s="22" t="s">
        <v>3</v>
      </c>
      <c r="D232" s="22">
        <v>12</v>
      </c>
    </row>
    <row r="233" spans="1:4" ht="13.5">
      <c r="A233" s="22">
        <v>10</v>
      </c>
      <c r="B233" s="74" t="s">
        <v>149</v>
      </c>
      <c r="C233" s="22" t="s">
        <v>3</v>
      </c>
      <c r="D233" s="22">
        <v>24</v>
      </c>
    </row>
    <row r="234" spans="1:4" ht="13.5">
      <c r="A234" s="22">
        <v>11</v>
      </c>
      <c r="B234" s="74" t="s">
        <v>150</v>
      </c>
      <c r="C234" s="22" t="s">
        <v>3</v>
      </c>
      <c r="D234" s="22">
        <v>24</v>
      </c>
    </row>
    <row r="235" spans="1:4" ht="13.5">
      <c r="A235" s="22">
        <v>12</v>
      </c>
      <c r="B235" s="74" t="s">
        <v>176</v>
      </c>
      <c r="C235" s="22" t="s">
        <v>3</v>
      </c>
      <c r="D235" s="22">
        <v>24</v>
      </c>
    </row>
    <row r="236" spans="1:4" ht="13.5">
      <c r="A236" s="22">
        <v>13</v>
      </c>
      <c r="B236" s="74" t="s">
        <v>157</v>
      </c>
      <c r="C236" s="22" t="s">
        <v>3</v>
      </c>
      <c r="D236" s="22">
        <v>2</v>
      </c>
    </row>
    <row r="237" spans="1:4" ht="13.5">
      <c r="A237" s="22">
        <v>14</v>
      </c>
      <c r="B237" s="74" t="s">
        <v>177</v>
      </c>
      <c r="C237" s="22" t="s">
        <v>14</v>
      </c>
      <c r="D237" s="22">
        <v>20</v>
      </c>
    </row>
    <row r="238" spans="1:4" ht="13.5">
      <c r="A238" s="22">
        <v>15</v>
      </c>
      <c r="B238" s="74" t="s">
        <v>230</v>
      </c>
      <c r="C238" s="22" t="s">
        <v>3</v>
      </c>
      <c r="D238" s="22">
        <v>6</v>
      </c>
    </row>
    <row r="239" spans="1:4" ht="13.5">
      <c r="A239" s="22">
        <v>16</v>
      </c>
      <c r="B239" s="74" t="s">
        <v>178</v>
      </c>
      <c r="C239" s="22" t="s">
        <v>3</v>
      </c>
      <c r="D239" s="22">
        <v>4</v>
      </c>
    </row>
    <row r="240" spans="1:4" ht="13.5">
      <c r="A240" s="22">
        <v>17</v>
      </c>
      <c r="B240" s="21" t="s">
        <v>179</v>
      </c>
      <c r="C240" s="22" t="s">
        <v>3</v>
      </c>
      <c r="D240" s="83">
        <v>1</v>
      </c>
    </row>
    <row r="241" spans="1:4" ht="13.5">
      <c r="A241" s="22">
        <v>18</v>
      </c>
      <c r="B241" s="74" t="s">
        <v>158</v>
      </c>
      <c r="C241" s="22" t="s">
        <v>3</v>
      </c>
      <c r="D241" s="22">
        <v>12</v>
      </c>
    </row>
    <row r="242" spans="1:4" ht="13.5">
      <c r="A242" s="22">
        <v>19</v>
      </c>
      <c r="B242" s="74" t="s">
        <v>180</v>
      </c>
      <c r="C242" s="22" t="s">
        <v>3</v>
      </c>
      <c r="D242" s="22">
        <v>20</v>
      </c>
    </row>
    <row r="243" spans="1:4" ht="13.5">
      <c r="A243" s="22">
        <v>20</v>
      </c>
      <c r="B243" s="74" t="s">
        <v>155</v>
      </c>
      <c r="C243" s="22" t="s">
        <v>14</v>
      </c>
      <c r="D243" s="22">
        <v>11</v>
      </c>
    </row>
    <row r="244" spans="1:4" ht="13.5">
      <c r="A244" s="22">
        <v>21</v>
      </c>
      <c r="B244" s="74" t="s">
        <v>159</v>
      </c>
      <c r="C244" s="22" t="s">
        <v>3</v>
      </c>
      <c r="D244" s="22">
        <v>12</v>
      </c>
    </row>
    <row r="245" spans="1:4" ht="13.5">
      <c r="A245" s="22">
        <v>22</v>
      </c>
      <c r="B245" s="21" t="s">
        <v>181</v>
      </c>
      <c r="C245" s="22" t="s">
        <v>3</v>
      </c>
      <c r="D245" s="22">
        <v>4</v>
      </c>
    </row>
    <row r="246" spans="1:4" ht="13.5">
      <c r="A246" s="22"/>
      <c r="B246" s="87" t="s">
        <v>46</v>
      </c>
      <c r="C246" s="87"/>
      <c r="D246" s="22"/>
    </row>
    <row r="247" spans="1:4" ht="13.5">
      <c r="A247" s="22">
        <v>23</v>
      </c>
      <c r="B247" s="74" t="s">
        <v>156</v>
      </c>
      <c r="C247" s="22" t="s">
        <v>3</v>
      </c>
      <c r="D247" s="22">
        <v>2</v>
      </c>
    </row>
    <row r="248" spans="1:4" ht="13.5">
      <c r="A248" s="22">
        <v>24</v>
      </c>
      <c r="B248" s="74" t="s">
        <v>189</v>
      </c>
      <c r="C248" s="22" t="s">
        <v>3</v>
      </c>
      <c r="D248" s="22">
        <v>2</v>
      </c>
    </row>
    <row r="249" spans="1:4" ht="13.5">
      <c r="A249" s="22">
        <v>25</v>
      </c>
      <c r="B249" s="74" t="s">
        <v>145</v>
      </c>
      <c r="C249" s="22" t="s">
        <v>14</v>
      </c>
      <c r="D249" s="22">
        <v>5</v>
      </c>
    </row>
    <row r="250" spans="1:4" ht="13.5">
      <c r="A250" s="22"/>
      <c r="B250" s="91" t="s">
        <v>41</v>
      </c>
      <c r="C250" s="22"/>
      <c r="D250" s="22"/>
    </row>
    <row r="251" spans="1:4" ht="13.5">
      <c r="A251" s="22">
        <v>26</v>
      </c>
      <c r="B251" s="21" t="s">
        <v>182</v>
      </c>
      <c r="C251" s="22" t="s">
        <v>13</v>
      </c>
      <c r="D251" s="22">
        <v>2</v>
      </c>
    </row>
    <row r="252" spans="1:4" ht="13.5">
      <c r="A252" s="22">
        <v>27</v>
      </c>
      <c r="B252" s="15" t="s">
        <v>56</v>
      </c>
      <c r="C252" s="22" t="s">
        <v>13</v>
      </c>
      <c r="D252" s="22">
        <v>1</v>
      </c>
    </row>
    <row r="253" spans="1:4" ht="13.5">
      <c r="A253" s="270"/>
      <c r="B253" s="270"/>
      <c r="C253" s="270"/>
      <c r="D253" s="270"/>
    </row>
    <row r="254" spans="1:4" ht="13.5">
      <c r="A254" s="271" t="s">
        <v>312</v>
      </c>
      <c r="B254" s="271"/>
      <c r="C254" s="271"/>
      <c r="D254" s="271"/>
    </row>
    <row r="255" spans="1:4" ht="32.25" customHeight="1">
      <c r="A255" s="20" t="s">
        <v>0</v>
      </c>
      <c r="B255" s="20" t="s">
        <v>1</v>
      </c>
      <c r="C255" s="20" t="s">
        <v>160</v>
      </c>
      <c r="D255" s="20" t="s">
        <v>10</v>
      </c>
    </row>
    <row r="256" spans="1:4" ht="13.5">
      <c r="A256" s="22">
        <v>1</v>
      </c>
      <c r="B256" s="21" t="s">
        <v>231</v>
      </c>
      <c r="C256" s="22" t="s">
        <v>3</v>
      </c>
      <c r="D256" s="22">
        <v>1</v>
      </c>
    </row>
    <row r="257" spans="1:4" ht="13.5">
      <c r="A257" s="22">
        <v>2</v>
      </c>
      <c r="B257" s="21" t="s">
        <v>60</v>
      </c>
      <c r="C257" s="22" t="s">
        <v>3</v>
      </c>
      <c r="D257" s="22">
        <v>1</v>
      </c>
    </row>
    <row r="258" spans="1:4" ht="13.5">
      <c r="A258" s="22">
        <v>3</v>
      </c>
      <c r="B258" s="21" t="s">
        <v>222</v>
      </c>
      <c r="C258" s="22" t="s">
        <v>3</v>
      </c>
      <c r="D258" s="22">
        <v>3</v>
      </c>
    </row>
    <row r="259" spans="1:4" ht="13.5">
      <c r="A259" s="22">
        <v>4</v>
      </c>
      <c r="B259" s="21" t="s">
        <v>208</v>
      </c>
      <c r="C259" s="22" t="s">
        <v>227</v>
      </c>
      <c r="D259" s="22">
        <v>31</v>
      </c>
    </row>
    <row r="260" spans="1:4" ht="13.5">
      <c r="A260" s="22">
        <v>5</v>
      </c>
      <c r="B260" s="21" t="s">
        <v>228</v>
      </c>
      <c r="C260" s="22" t="s">
        <v>3</v>
      </c>
      <c r="D260" s="22">
        <v>1</v>
      </c>
    </row>
    <row r="261" spans="1:4" ht="13.5">
      <c r="A261" s="22">
        <v>6</v>
      </c>
      <c r="B261" s="21" t="s">
        <v>61</v>
      </c>
      <c r="C261" s="22" t="s">
        <v>164</v>
      </c>
      <c r="D261" s="22">
        <v>0.36</v>
      </c>
    </row>
    <row r="262" spans="1:4" ht="13.5">
      <c r="A262" s="22">
        <v>7</v>
      </c>
      <c r="B262" s="67" t="s">
        <v>31</v>
      </c>
      <c r="C262" s="83" t="s">
        <v>3</v>
      </c>
      <c r="D262" s="22">
        <v>4</v>
      </c>
    </row>
    <row r="263" spans="1:4" ht="13.5">
      <c r="A263" s="22">
        <v>8</v>
      </c>
      <c r="B263" s="90" t="s">
        <v>166</v>
      </c>
      <c r="C263" s="83" t="s">
        <v>3</v>
      </c>
      <c r="D263" s="83">
        <v>4</v>
      </c>
    </row>
    <row r="264" spans="1:4" ht="13.5">
      <c r="A264" s="240" t="s">
        <v>11</v>
      </c>
      <c r="B264" s="240"/>
      <c r="C264" s="240"/>
      <c r="D264" s="240"/>
    </row>
    <row r="265" spans="1:4" ht="13.5">
      <c r="A265" s="20"/>
      <c r="B265" s="17" t="s">
        <v>35</v>
      </c>
      <c r="C265" s="20"/>
      <c r="D265" s="20"/>
    </row>
    <row r="266" spans="1:4" ht="13.5">
      <c r="A266" s="22">
        <v>1</v>
      </c>
      <c r="B266" s="15" t="s">
        <v>224</v>
      </c>
      <c r="C266" s="22" t="s">
        <v>3</v>
      </c>
      <c r="D266" s="22">
        <v>2</v>
      </c>
    </row>
    <row r="267" spans="1:4" ht="13.5">
      <c r="A267" s="22">
        <v>2</v>
      </c>
      <c r="B267" s="15" t="s">
        <v>33</v>
      </c>
      <c r="C267" s="22" t="s">
        <v>3</v>
      </c>
      <c r="D267" s="22">
        <v>1</v>
      </c>
    </row>
    <row r="268" spans="1:4" ht="13.5">
      <c r="A268" s="20"/>
      <c r="B268" s="13" t="s">
        <v>37</v>
      </c>
      <c r="C268" s="20"/>
      <c r="D268" s="20"/>
    </row>
    <row r="269" spans="1:4" ht="13.5">
      <c r="A269" s="22">
        <v>1</v>
      </c>
      <c r="B269" s="15" t="s">
        <v>34</v>
      </c>
      <c r="C269" s="22" t="s">
        <v>3</v>
      </c>
      <c r="D269" s="22">
        <v>2</v>
      </c>
    </row>
    <row r="270" spans="1:4" ht="13.5">
      <c r="A270" s="22"/>
      <c r="B270" s="91" t="s">
        <v>38</v>
      </c>
      <c r="C270" s="22"/>
      <c r="D270" s="22"/>
    </row>
    <row r="271" spans="1:4" ht="13.5">
      <c r="A271" s="22">
        <v>1</v>
      </c>
      <c r="B271" s="74" t="s">
        <v>174</v>
      </c>
      <c r="C271" s="22" t="s">
        <v>3</v>
      </c>
      <c r="D271" s="22">
        <v>1</v>
      </c>
    </row>
    <row r="272" spans="1:4" ht="13.5">
      <c r="A272" s="22">
        <v>2</v>
      </c>
      <c r="B272" s="74" t="s">
        <v>232</v>
      </c>
      <c r="C272" s="22" t="s">
        <v>3</v>
      </c>
      <c r="D272" s="22">
        <v>1</v>
      </c>
    </row>
    <row r="273" spans="1:4" ht="13.5">
      <c r="A273" s="22">
        <v>3</v>
      </c>
      <c r="B273" s="74" t="s">
        <v>150</v>
      </c>
      <c r="C273" s="22" t="s">
        <v>3</v>
      </c>
      <c r="D273" s="22">
        <v>6</v>
      </c>
    </row>
    <row r="274" spans="1:4" ht="13.5">
      <c r="A274" s="22">
        <v>4</v>
      </c>
      <c r="B274" s="74" t="s">
        <v>176</v>
      </c>
      <c r="C274" s="22" t="s">
        <v>3</v>
      </c>
      <c r="D274" s="22">
        <v>6</v>
      </c>
    </row>
    <row r="275" spans="1:4" ht="13.5">
      <c r="A275" s="22">
        <v>5</v>
      </c>
      <c r="B275" s="74" t="s">
        <v>177</v>
      </c>
      <c r="C275" s="22" t="s">
        <v>14</v>
      </c>
      <c r="D275" s="22">
        <v>8</v>
      </c>
    </row>
    <row r="276" spans="1:4" ht="13.5">
      <c r="A276" s="22">
        <v>6</v>
      </c>
      <c r="B276" s="74" t="s">
        <v>180</v>
      </c>
      <c r="C276" s="22" t="s">
        <v>3</v>
      </c>
      <c r="D276" s="22">
        <v>8</v>
      </c>
    </row>
    <row r="277" spans="1:4" ht="13.5">
      <c r="A277" s="22"/>
      <c r="B277" s="272" t="s">
        <v>46</v>
      </c>
      <c r="C277" s="273"/>
      <c r="D277" s="22"/>
    </row>
    <row r="278" spans="1:4" ht="13.5">
      <c r="A278" s="22">
        <v>1</v>
      </c>
      <c r="B278" s="15" t="s">
        <v>27</v>
      </c>
      <c r="C278" s="7" t="s">
        <v>14</v>
      </c>
      <c r="D278" s="7">
        <v>11</v>
      </c>
    </row>
    <row r="279" spans="1:4" ht="13.5">
      <c r="A279" s="22">
        <v>2</v>
      </c>
      <c r="B279" s="15" t="s">
        <v>96</v>
      </c>
      <c r="C279" s="7" t="s">
        <v>13</v>
      </c>
      <c r="D279" s="7">
        <v>16</v>
      </c>
    </row>
    <row r="280" spans="1:4" ht="13.5">
      <c r="A280" s="22">
        <v>3</v>
      </c>
      <c r="B280" s="15" t="s">
        <v>233</v>
      </c>
      <c r="C280" s="7" t="s">
        <v>3</v>
      </c>
      <c r="D280" s="7">
        <v>4</v>
      </c>
    </row>
    <row r="281" spans="1:4" ht="13.5">
      <c r="A281" s="22"/>
      <c r="B281" s="91" t="s">
        <v>41</v>
      </c>
      <c r="C281" s="22"/>
      <c r="D281" s="22"/>
    </row>
    <row r="282" spans="1:4" ht="13.5">
      <c r="A282" s="22">
        <v>1</v>
      </c>
      <c r="B282" s="21" t="s">
        <v>42</v>
      </c>
      <c r="C282" s="22" t="s">
        <v>13</v>
      </c>
      <c r="D282" s="22">
        <v>5</v>
      </c>
    </row>
    <row r="283" spans="1:4" ht="13.5">
      <c r="A283" s="22">
        <v>2</v>
      </c>
      <c r="B283" s="15" t="s">
        <v>56</v>
      </c>
      <c r="C283" s="22" t="s">
        <v>13</v>
      </c>
      <c r="D283" s="22">
        <v>1</v>
      </c>
    </row>
    <row r="284" spans="1:4" ht="13.5">
      <c r="A284" s="270"/>
      <c r="B284" s="270"/>
      <c r="C284" s="270"/>
      <c r="D284" s="270"/>
    </row>
    <row r="285" spans="1:4" ht="13.5">
      <c r="A285" s="271" t="s">
        <v>313</v>
      </c>
      <c r="B285" s="271"/>
      <c r="C285" s="271"/>
      <c r="D285" s="271"/>
    </row>
    <row r="286" spans="1:4" ht="31.5" customHeight="1">
      <c r="A286" s="20" t="s">
        <v>0</v>
      </c>
      <c r="B286" s="20" t="s">
        <v>1</v>
      </c>
      <c r="C286" s="20" t="s">
        <v>160</v>
      </c>
      <c r="D286" s="20" t="s">
        <v>10</v>
      </c>
    </row>
    <row r="287" spans="1:4" ht="13.5">
      <c r="A287" s="22">
        <v>1</v>
      </c>
      <c r="B287" s="21" t="s">
        <v>161</v>
      </c>
      <c r="C287" s="22" t="s">
        <v>3</v>
      </c>
      <c r="D287" s="22">
        <v>2</v>
      </c>
    </row>
    <row r="288" spans="1:4" ht="13.5">
      <c r="A288" s="22">
        <v>2</v>
      </c>
      <c r="B288" s="21" t="s">
        <v>183</v>
      </c>
      <c r="C288" s="22" t="s">
        <v>3</v>
      </c>
      <c r="D288" s="22">
        <v>1</v>
      </c>
    </row>
    <row r="289" spans="1:4" ht="13.5">
      <c r="A289" s="22">
        <v>3</v>
      </c>
      <c r="B289" s="21" t="s">
        <v>184</v>
      </c>
      <c r="C289" s="22" t="s">
        <v>164</v>
      </c>
      <c r="D289" s="22">
        <v>0.54</v>
      </c>
    </row>
    <row r="290" spans="1:4" ht="13.5">
      <c r="A290" s="22">
        <v>4</v>
      </c>
      <c r="B290" s="21" t="s">
        <v>222</v>
      </c>
      <c r="C290" s="22" t="s">
        <v>3</v>
      </c>
      <c r="D290" s="22">
        <v>4</v>
      </c>
    </row>
    <row r="291" spans="1:4" ht="13.5">
      <c r="A291" s="22">
        <v>5</v>
      </c>
      <c r="B291" s="21" t="s">
        <v>139</v>
      </c>
      <c r="C291" s="22" t="s">
        <v>164</v>
      </c>
      <c r="D291" s="22">
        <v>0.18</v>
      </c>
    </row>
    <row r="292" spans="1:4" ht="13.5">
      <c r="A292" s="22">
        <v>6</v>
      </c>
      <c r="B292" s="21" t="s">
        <v>60</v>
      </c>
      <c r="C292" s="22" t="s">
        <v>3</v>
      </c>
      <c r="D292" s="22">
        <v>3</v>
      </c>
    </row>
    <row r="293" spans="1:4" ht="13.5">
      <c r="A293" s="22">
        <v>7</v>
      </c>
      <c r="B293" s="67" t="s">
        <v>31</v>
      </c>
      <c r="C293" s="83" t="s">
        <v>3</v>
      </c>
      <c r="D293" s="22">
        <v>4</v>
      </c>
    </row>
    <row r="294" spans="1:4" ht="13.5">
      <c r="A294" s="22">
        <v>8</v>
      </c>
      <c r="B294" s="90" t="s">
        <v>166</v>
      </c>
      <c r="C294" s="83" t="s">
        <v>3</v>
      </c>
      <c r="D294" s="83">
        <v>4</v>
      </c>
    </row>
    <row r="295" spans="1:4" ht="13.5">
      <c r="A295" s="240" t="s">
        <v>11</v>
      </c>
      <c r="B295" s="240"/>
      <c r="C295" s="240"/>
      <c r="D295" s="240"/>
    </row>
    <row r="296" spans="1:4" ht="13.5">
      <c r="A296" s="20"/>
      <c r="B296" s="92" t="s">
        <v>130</v>
      </c>
      <c r="C296" s="20"/>
      <c r="D296" s="20"/>
    </row>
    <row r="297" spans="1:4" ht="13.5">
      <c r="A297" s="22">
        <v>1</v>
      </c>
      <c r="B297" s="74" t="s">
        <v>171</v>
      </c>
      <c r="C297" s="22" t="s">
        <v>3</v>
      </c>
      <c r="D297" s="22">
        <v>4</v>
      </c>
    </row>
    <row r="298" spans="1:4" ht="13.5">
      <c r="A298" s="20"/>
      <c r="B298" s="71" t="s">
        <v>45</v>
      </c>
      <c r="C298" s="22"/>
      <c r="D298" s="22"/>
    </row>
    <row r="299" spans="1:4" ht="13.5">
      <c r="A299" s="22">
        <v>2</v>
      </c>
      <c r="B299" s="67" t="s">
        <v>186</v>
      </c>
      <c r="C299" s="22" t="s">
        <v>5</v>
      </c>
      <c r="D299" s="22">
        <v>0.54</v>
      </c>
    </row>
    <row r="300" spans="1:4" ht="13.5">
      <c r="A300" s="22"/>
      <c r="B300" s="91" t="s">
        <v>38</v>
      </c>
      <c r="C300" s="22"/>
      <c r="D300" s="22"/>
    </row>
    <row r="301" spans="1:4" ht="13.5">
      <c r="A301" s="22">
        <v>3</v>
      </c>
      <c r="B301" s="21" t="s">
        <v>172</v>
      </c>
      <c r="C301" s="22" t="s">
        <v>3</v>
      </c>
      <c r="D301" s="22">
        <v>18</v>
      </c>
    </row>
    <row r="302" spans="1:4" ht="13.5">
      <c r="A302" s="22">
        <v>4</v>
      </c>
      <c r="B302" s="74" t="s">
        <v>147</v>
      </c>
      <c r="C302" s="22" t="s">
        <v>3</v>
      </c>
      <c r="D302" s="22">
        <v>12</v>
      </c>
    </row>
    <row r="303" spans="1:4" ht="13.5">
      <c r="A303" s="22">
        <v>5</v>
      </c>
      <c r="B303" s="74" t="s">
        <v>174</v>
      </c>
      <c r="C303" s="22" t="s">
        <v>3</v>
      </c>
      <c r="D303" s="22">
        <v>3</v>
      </c>
    </row>
    <row r="304" spans="1:4" ht="13.5">
      <c r="A304" s="22">
        <v>6</v>
      </c>
      <c r="B304" s="21" t="s">
        <v>175</v>
      </c>
      <c r="C304" s="22" t="s">
        <v>3</v>
      </c>
      <c r="D304" s="22">
        <v>18</v>
      </c>
    </row>
    <row r="305" spans="1:4" ht="13.5">
      <c r="A305" s="22">
        <v>7</v>
      </c>
      <c r="B305" s="74" t="s">
        <v>148</v>
      </c>
      <c r="C305" s="22" t="s">
        <v>3</v>
      </c>
      <c r="D305" s="22">
        <v>6</v>
      </c>
    </row>
    <row r="306" spans="1:4" ht="13.5">
      <c r="A306" s="22">
        <v>8</v>
      </c>
      <c r="B306" s="74" t="s">
        <v>149</v>
      </c>
      <c r="C306" s="22" t="s">
        <v>3</v>
      </c>
      <c r="D306" s="22">
        <v>15</v>
      </c>
    </row>
    <row r="307" spans="1:4" ht="13.5">
      <c r="A307" s="22">
        <v>9</v>
      </c>
      <c r="B307" s="74" t="s">
        <v>150</v>
      </c>
      <c r="C307" s="22" t="s">
        <v>3</v>
      </c>
      <c r="D307" s="22">
        <v>12</v>
      </c>
    </row>
    <row r="308" spans="1:4" ht="13.5">
      <c r="A308" s="22">
        <v>10</v>
      </c>
      <c r="B308" s="74" t="s">
        <v>176</v>
      </c>
      <c r="C308" s="22" t="s">
        <v>3</v>
      </c>
      <c r="D308" s="22">
        <v>12</v>
      </c>
    </row>
    <row r="309" spans="1:4" ht="13.5">
      <c r="A309" s="22">
        <v>11</v>
      </c>
      <c r="B309" s="74" t="s">
        <v>157</v>
      </c>
      <c r="C309" s="22" t="s">
        <v>3</v>
      </c>
      <c r="D309" s="22">
        <v>1</v>
      </c>
    </row>
    <row r="310" spans="1:4" ht="13.5">
      <c r="A310" s="22">
        <v>12</v>
      </c>
      <c r="B310" s="74" t="s">
        <v>177</v>
      </c>
      <c r="C310" s="22" t="s">
        <v>14</v>
      </c>
      <c r="D310" s="22">
        <v>8</v>
      </c>
    </row>
    <row r="311" spans="1:4" ht="13.5">
      <c r="A311" s="22">
        <v>13</v>
      </c>
      <c r="B311" s="74" t="s">
        <v>230</v>
      </c>
      <c r="C311" s="22" t="s">
        <v>3</v>
      </c>
      <c r="D311" s="22">
        <v>6</v>
      </c>
    </row>
    <row r="312" spans="1:4" ht="13.5">
      <c r="A312" s="22">
        <v>14</v>
      </c>
      <c r="B312" s="74" t="s">
        <v>178</v>
      </c>
      <c r="C312" s="22" t="s">
        <v>3</v>
      </c>
      <c r="D312" s="22">
        <v>2</v>
      </c>
    </row>
    <row r="313" spans="1:4" ht="13.5">
      <c r="A313" s="22">
        <v>15</v>
      </c>
      <c r="B313" s="74" t="s">
        <v>234</v>
      </c>
      <c r="C313" s="22" t="s">
        <v>3</v>
      </c>
      <c r="D313" s="22">
        <v>3</v>
      </c>
    </row>
    <row r="314" spans="1:4" ht="13.5">
      <c r="A314" s="22">
        <v>16</v>
      </c>
      <c r="B314" s="74" t="s">
        <v>158</v>
      </c>
      <c r="C314" s="22" t="s">
        <v>3</v>
      </c>
      <c r="D314" s="22">
        <v>15</v>
      </c>
    </row>
    <row r="315" spans="1:4" ht="13.5">
      <c r="A315" s="22">
        <v>17</v>
      </c>
      <c r="B315" s="74" t="s">
        <v>180</v>
      </c>
      <c r="C315" s="22" t="s">
        <v>3</v>
      </c>
      <c r="D315" s="22">
        <v>8</v>
      </c>
    </row>
    <row r="316" spans="1:4" ht="13.5">
      <c r="A316" s="22">
        <v>18</v>
      </c>
      <c r="B316" s="74" t="s">
        <v>159</v>
      </c>
      <c r="C316" s="22" t="s">
        <v>3</v>
      </c>
      <c r="D316" s="22">
        <v>12</v>
      </c>
    </row>
    <row r="317" spans="1:4" ht="13.5">
      <c r="A317" s="22">
        <v>19</v>
      </c>
      <c r="B317" s="21" t="s">
        <v>181</v>
      </c>
      <c r="C317" s="22" t="s">
        <v>3</v>
      </c>
      <c r="D317" s="22">
        <v>4</v>
      </c>
    </row>
    <row r="318" spans="1:4" ht="13.5">
      <c r="A318" s="22"/>
      <c r="B318" s="71" t="s">
        <v>152</v>
      </c>
      <c r="C318" s="93"/>
      <c r="D318" s="22"/>
    </row>
    <row r="319" spans="1:4" ht="13.5">
      <c r="A319" s="22">
        <v>20</v>
      </c>
      <c r="B319" s="73" t="s">
        <v>153</v>
      </c>
      <c r="C319" s="93" t="s">
        <v>3</v>
      </c>
      <c r="D319" s="22">
        <v>3</v>
      </c>
    </row>
    <row r="320" spans="1:4" ht="13.5">
      <c r="A320" s="22"/>
      <c r="B320" s="87" t="s">
        <v>46</v>
      </c>
      <c r="C320" s="87"/>
      <c r="D320" s="22"/>
    </row>
    <row r="321" spans="1:4" ht="13.5">
      <c r="A321" s="22">
        <v>21</v>
      </c>
      <c r="B321" s="74" t="s">
        <v>235</v>
      </c>
      <c r="C321" s="22" t="s">
        <v>3</v>
      </c>
      <c r="D321" s="22">
        <v>1</v>
      </c>
    </row>
    <row r="322" spans="1:4" ht="13.5">
      <c r="A322" s="22">
        <v>22</v>
      </c>
      <c r="B322" s="74" t="s">
        <v>189</v>
      </c>
      <c r="C322" s="22" t="s">
        <v>3</v>
      </c>
      <c r="D322" s="22">
        <v>1</v>
      </c>
    </row>
    <row r="323" spans="1:4" ht="13.5">
      <c r="A323" s="22">
        <v>23</v>
      </c>
      <c r="B323" s="74" t="s">
        <v>145</v>
      </c>
      <c r="C323" s="22" t="s">
        <v>14</v>
      </c>
      <c r="D323" s="22">
        <v>5</v>
      </c>
    </row>
    <row r="324" spans="1:4" ht="13.5">
      <c r="A324" s="22"/>
      <c r="B324" s="91" t="s">
        <v>41</v>
      </c>
      <c r="C324" s="22"/>
      <c r="D324" s="22"/>
    </row>
    <row r="325" spans="1:4" ht="13.5">
      <c r="A325" s="22">
        <v>24</v>
      </c>
      <c r="B325" s="21" t="s">
        <v>182</v>
      </c>
      <c r="C325" s="22" t="s">
        <v>13</v>
      </c>
      <c r="D325" s="22">
        <v>2</v>
      </c>
    </row>
    <row r="326" spans="1:4" ht="13.5">
      <c r="A326" s="22">
        <v>25</v>
      </c>
      <c r="B326" s="15" t="s">
        <v>56</v>
      </c>
      <c r="C326" s="22" t="s">
        <v>13</v>
      </c>
      <c r="D326" s="22">
        <v>1</v>
      </c>
    </row>
    <row r="327" spans="1:4" ht="13.5">
      <c r="A327" s="270"/>
      <c r="B327" s="270"/>
      <c r="C327" s="270"/>
      <c r="D327" s="270"/>
    </row>
    <row r="328" spans="1:4" ht="13.5">
      <c r="A328" s="271" t="s">
        <v>314</v>
      </c>
      <c r="B328" s="271"/>
      <c r="C328" s="271"/>
      <c r="D328" s="271"/>
    </row>
    <row r="329" spans="1:4" ht="30" customHeight="1">
      <c r="A329" s="20" t="s">
        <v>0</v>
      </c>
      <c r="B329" s="20" t="s">
        <v>1</v>
      </c>
      <c r="C329" s="20" t="s">
        <v>160</v>
      </c>
      <c r="D329" s="20" t="s">
        <v>10</v>
      </c>
    </row>
    <row r="330" spans="1:4" ht="13.5">
      <c r="A330" s="22">
        <v>1</v>
      </c>
      <c r="B330" s="21" t="s">
        <v>221</v>
      </c>
      <c r="C330" s="22" t="s">
        <v>3</v>
      </c>
      <c r="D330" s="22">
        <v>2</v>
      </c>
    </row>
    <row r="331" spans="1:4" ht="13.5">
      <c r="A331" s="22">
        <v>2</v>
      </c>
      <c r="B331" s="21" t="s">
        <v>236</v>
      </c>
      <c r="C331" s="22" t="s">
        <v>3</v>
      </c>
      <c r="D331" s="22">
        <v>1</v>
      </c>
    </row>
    <row r="332" spans="1:4" ht="13.5">
      <c r="A332" s="22">
        <v>3</v>
      </c>
      <c r="B332" s="21" t="s">
        <v>60</v>
      </c>
      <c r="C332" s="22" t="s">
        <v>3</v>
      </c>
      <c r="D332" s="22">
        <v>1</v>
      </c>
    </row>
    <row r="333" spans="1:4" ht="13.5">
      <c r="A333" s="22">
        <v>4</v>
      </c>
      <c r="B333" s="21" t="s">
        <v>76</v>
      </c>
      <c r="C333" s="22" t="s">
        <v>3</v>
      </c>
      <c r="D333" s="22">
        <v>2</v>
      </c>
    </row>
    <row r="334" spans="1:4" ht="13.5">
      <c r="A334" s="22">
        <v>5</v>
      </c>
      <c r="B334" s="21" t="s">
        <v>208</v>
      </c>
      <c r="C334" s="22" t="s">
        <v>3</v>
      </c>
      <c r="D334" s="22">
        <v>21</v>
      </c>
    </row>
    <row r="335" spans="1:4" ht="13.5">
      <c r="A335" s="22">
        <v>6</v>
      </c>
      <c r="B335" s="21" t="s">
        <v>26</v>
      </c>
      <c r="C335" s="22" t="s">
        <v>3</v>
      </c>
      <c r="D335" s="22">
        <v>3</v>
      </c>
    </row>
    <row r="336" spans="1:4" ht="13.5">
      <c r="A336" s="22">
        <v>7</v>
      </c>
      <c r="B336" s="21" t="s">
        <v>49</v>
      </c>
      <c r="C336" s="22" t="s">
        <v>164</v>
      </c>
      <c r="D336" s="22">
        <v>0.72</v>
      </c>
    </row>
    <row r="337" spans="1:4" ht="13.5">
      <c r="A337" s="22">
        <v>8</v>
      </c>
      <c r="B337" s="21" t="s">
        <v>237</v>
      </c>
      <c r="C337" s="22" t="s">
        <v>3</v>
      </c>
      <c r="D337" s="22">
        <v>1</v>
      </c>
    </row>
    <row r="338" spans="1:4" ht="13.5">
      <c r="A338" s="22">
        <v>9</v>
      </c>
      <c r="B338" s="21" t="s">
        <v>238</v>
      </c>
      <c r="C338" s="22" t="s">
        <v>3</v>
      </c>
      <c r="D338" s="22">
        <v>1</v>
      </c>
    </row>
    <row r="339" spans="1:4" ht="13.5">
      <c r="A339" s="22">
        <v>10</v>
      </c>
      <c r="B339" s="67" t="s">
        <v>31</v>
      </c>
      <c r="C339" s="83" t="s">
        <v>3</v>
      </c>
      <c r="D339" s="22">
        <v>7</v>
      </c>
    </row>
    <row r="340" spans="1:4" ht="13.5">
      <c r="A340" s="22">
        <v>11</v>
      </c>
      <c r="B340" s="90" t="s">
        <v>166</v>
      </c>
      <c r="C340" s="83" t="s">
        <v>3</v>
      </c>
      <c r="D340" s="83">
        <v>1</v>
      </c>
    </row>
    <row r="341" spans="1:4" ht="13.5">
      <c r="A341" s="240" t="s">
        <v>11</v>
      </c>
      <c r="B341" s="240"/>
      <c r="C341" s="240"/>
      <c r="D341" s="240"/>
    </row>
    <row r="342" spans="1:4" ht="13.5">
      <c r="A342" s="20"/>
      <c r="B342" s="17" t="s">
        <v>35</v>
      </c>
      <c r="C342" s="20"/>
      <c r="D342" s="20"/>
    </row>
    <row r="343" spans="1:4" ht="13.5">
      <c r="A343" s="22">
        <v>1</v>
      </c>
      <c r="B343" s="15" t="s">
        <v>224</v>
      </c>
      <c r="C343" s="22" t="s">
        <v>3</v>
      </c>
      <c r="D343" s="22">
        <v>4</v>
      </c>
    </row>
    <row r="344" spans="1:4" ht="13.5">
      <c r="A344" s="22">
        <v>2</v>
      </c>
      <c r="B344" s="15" t="s">
        <v>33</v>
      </c>
      <c r="C344" s="22" t="s">
        <v>3</v>
      </c>
      <c r="D344" s="22">
        <v>1</v>
      </c>
    </row>
    <row r="345" spans="1:4" ht="13.5">
      <c r="A345" s="20"/>
      <c r="B345" s="13" t="s">
        <v>37</v>
      </c>
      <c r="C345" s="20"/>
      <c r="D345" s="20"/>
    </row>
    <row r="346" spans="1:4" ht="13.5">
      <c r="A346" s="22">
        <v>3</v>
      </c>
      <c r="B346" s="15" t="s">
        <v>34</v>
      </c>
      <c r="C346" s="22" t="s">
        <v>3</v>
      </c>
      <c r="D346" s="22">
        <v>6</v>
      </c>
    </row>
    <row r="347" spans="1:4" ht="13.5">
      <c r="A347" s="22"/>
      <c r="B347" s="91" t="s">
        <v>38</v>
      </c>
      <c r="C347" s="22"/>
      <c r="D347" s="22"/>
    </row>
    <row r="348" spans="1:4" ht="13.5">
      <c r="A348" s="22">
        <v>4</v>
      </c>
      <c r="B348" s="74" t="s">
        <v>174</v>
      </c>
      <c r="C348" s="22" t="s">
        <v>3</v>
      </c>
      <c r="D348" s="22">
        <v>3</v>
      </c>
    </row>
    <row r="349" spans="1:4" ht="13.5">
      <c r="A349" s="22">
        <v>5</v>
      </c>
      <c r="B349" s="74" t="s">
        <v>150</v>
      </c>
      <c r="C349" s="22" t="s">
        <v>3</v>
      </c>
      <c r="D349" s="22">
        <v>6</v>
      </c>
    </row>
    <row r="350" spans="1:4" ht="13.5">
      <c r="A350" s="22">
        <v>6</v>
      </c>
      <c r="B350" s="74" t="s">
        <v>176</v>
      </c>
      <c r="C350" s="22" t="s">
        <v>3</v>
      </c>
      <c r="D350" s="22">
        <v>6</v>
      </c>
    </row>
    <row r="351" spans="1:4" ht="13.5">
      <c r="A351" s="22"/>
      <c r="B351" s="87" t="s">
        <v>46</v>
      </c>
      <c r="C351" s="87"/>
      <c r="D351" s="22"/>
    </row>
    <row r="352" spans="1:4" ht="13.5">
      <c r="A352" s="22">
        <v>7</v>
      </c>
      <c r="B352" s="60" t="s">
        <v>144</v>
      </c>
      <c r="C352" s="22" t="s">
        <v>13</v>
      </c>
      <c r="D352" s="22">
        <v>40</v>
      </c>
    </row>
    <row r="353" spans="1:4" ht="13.5">
      <c r="A353" s="22">
        <v>8</v>
      </c>
      <c r="B353" s="15" t="s">
        <v>27</v>
      </c>
      <c r="C353" s="7" t="s">
        <v>14</v>
      </c>
      <c r="D353" s="7">
        <v>33</v>
      </c>
    </row>
    <row r="354" spans="1:4" ht="13.5">
      <c r="A354" s="22">
        <v>9</v>
      </c>
      <c r="B354" s="15" t="s">
        <v>96</v>
      </c>
      <c r="C354" s="7" t="s">
        <v>13</v>
      </c>
      <c r="D354" s="7">
        <v>32</v>
      </c>
    </row>
    <row r="355" spans="1:4" ht="13.5">
      <c r="A355" s="22"/>
      <c r="B355" s="71" t="s">
        <v>152</v>
      </c>
      <c r="C355" s="22"/>
      <c r="D355" s="22"/>
    </row>
    <row r="356" spans="1:4" ht="13.5">
      <c r="A356" s="22">
        <v>10</v>
      </c>
      <c r="B356" s="74" t="s">
        <v>239</v>
      </c>
      <c r="C356" s="22" t="s">
        <v>3</v>
      </c>
      <c r="D356" s="22">
        <v>1</v>
      </c>
    </row>
    <row r="357" spans="1:4" ht="13.5">
      <c r="A357" s="22">
        <v>11</v>
      </c>
      <c r="B357" s="73" t="s">
        <v>153</v>
      </c>
      <c r="C357" s="22" t="s">
        <v>3</v>
      </c>
      <c r="D357" s="22">
        <v>6</v>
      </c>
    </row>
    <row r="358" spans="1:4" ht="13.5">
      <c r="A358" s="22">
        <v>12</v>
      </c>
      <c r="B358" s="73" t="s">
        <v>154</v>
      </c>
      <c r="C358" s="22" t="s">
        <v>3</v>
      </c>
      <c r="D358" s="22">
        <v>1</v>
      </c>
    </row>
    <row r="359" spans="1:4" ht="13.5">
      <c r="A359" s="22"/>
      <c r="B359" s="91" t="s">
        <v>41</v>
      </c>
      <c r="C359" s="22"/>
      <c r="D359" s="22"/>
    </row>
    <row r="360" spans="1:4" ht="13.5">
      <c r="A360" s="22">
        <v>13</v>
      </c>
      <c r="B360" s="21" t="s">
        <v>42</v>
      </c>
      <c r="C360" s="22" t="s">
        <v>13</v>
      </c>
      <c r="D360" s="22">
        <v>5</v>
      </c>
    </row>
    <row r="361" spans="1:4" ht="13.5">
      <c r="A361" s="22">
        <v>14</v>
      </c>
      <c r="B361" s="15" t="s">
        <v>56</v>
      </c>
      <c r="C361" s="22" t="s">
        <v>13</v>
      </c>
      <c r="D361" s="22">
        <v>1</v>
      </c>
    </row>
    <row r="362" spans="1:4" ht="13.5">
      <c r="A362" s="270"/>
      <c r="B362" s="270"/>
      <c r="C362" s="270"/>
      <c r="D362" s="270"/>
    </row>
    <row r="363" spans="1:4" ht="13.5">
      <c r="A363" s="271" t="s">
        <v>315</v>
      </c>
      <c r="B363" s="271"/>
      <c r="C363" s="271"/>
      <c r="D363" s="271"/>
    </row>
    <row r="364" spans="1:4" ht="30" customHeight="1">
      <c r="A364" s="20" t="s">
        <v>0</v>
      </c>
      <c r="B364" s="20" t="s">
        <v>1</v>
      </c>
      <c r="C364" s="20" t="s">
        <v>160</v>
      </c>
      <c r="D364" s="20" t="s">
        <v>10</v>
      </c>
    </row>
    <row r="365" spans="1:4" ht="13.5">
      <c r="A365" s="22">
        <v>1</v>
      </c>
      <c r="B365" s="21" t="s">
        <v>183</v>
      </c>
      <c r="C365" s="22" t="s">
        <v>3</v>
      </c>
      <c r="D365" s="22">
        <v>5</v>
      </c>
    </row>
    <row r="366" spans="1:4" ht="13.5">
      <c r="A366" s="22">
        <v>2</v>
      </c>
      <c r="B366" s="21" t="s">
        <v>240</v>
      </c>
      <c r="C366" s="22" t="s">
        <v>3</v>
      </c>
      <c r="D366" s="22">
        <v>3</v>
      </c>
    </row>
    <row r="367" spans="1:4" ht="13.5">
      <c r="A367" s="22">
        <v>3</v>
      </c>
      <c r="B367" s="21" t="s">
        <v>26</v>
      </c>
      <c r="C367" s="22" t="s">
        <v>3</v>
      </c>
      <c r="D367" s="22">
        <v>2</v>
      </c>
    </row>
    <row r="368" spans="1:4" ht="13.5">
      <c r="A368" s="22">
        <v>4</v>
      </c>
      <c r="B368" s="21" t="s">
        <v>49</v>
      </c>
      <c r="C368" s="22" t="s">
        <v>164</v>
      </c>
      <c r="D368" s="22">
        <v>1.44</v>
      </c>
    </row>
    <row r="369" spans="1:4" ht="13.5">
      <c r="A369" s="22">
        <v>5</v>
      </c>
      <c r="B369" s="21" t="s">
        <v>241</v>
      </c>
      <c r="C369" s="22" t="s">
        <v>3</v>
      </c>
      <c r="D369" s="22">
        <v>2</v>
      </c>
    </row>
    <row r="370" spans="1:4" ht="13.5">
      <c r="A370" s="22">
        <v>6</v>
      </c>
      <c r="B370" s="67" t="s">
        <v>31</v>
      </c>
      <c r="C370" s="83" t="s">
        <v>3</v>
      </c>
      <c r="D370" s="22">
        <v>8</v>
      </c>
    </row>
    <row r="371" spans="1:4" ht="13.5">
      <c r="A371" s="22">
        <v>7</v>
      </c>
      <c r="B371" s="67" t="s">
        <v>216</v>
      </c>
      <c r="C371" s="83" t="s">
        <v>3</v>
      </c>
      <c r="D371" s="22">
        <v>2</v>
      </c>
    </row>
    <row r="372" spans="1:4" ht="13.5">
      <c r="A372" s="22">
        <v>8</v>
      </c>
      <c r="B372" s="90" t="s">
        <v>166</v>
      </c>
      <c r="C372" s="83" t="s">
        <v>3</v>
      </c>
      <c r="D372" s="83">
        <v>8</v>
      </c>
    </row>
    <row r="373" spans="1:4" ht="13.5">
      <c r="A373" s="240" t="s">
        <v>11</v>
      </c>
      <c r="B373" s="240"/>
      <c r="C373" s="240"/>
      <c r="D373" s="240"/>
    </row>
    <row r="374" spans="1:4" ht="13.5">
      <c r="A374" s="20"/>
      <c r="B374" s="13" t="s">
        <v>37</v>
      </c>
      <c r="C374" s="20"/>
      <c r="D374" s="20"/>
    </row>
    <row r="375" spans="1:4" ht="13.5">
      <c r="A375" s="22">
        <v>1</v>
      </c>
      <c r="B375" s="74" t="s">
        <v>171</v>
      </c>
      <c r="C375" s="22" t="s">
        <v>3</v>
      </c>
      <c r="D375" s="22">
        <v>13</v>
      </c>
    </row>
    <row r="376" spans="1:4" ht="13.5">
      <c r="A376" s="22"/>
      <c r="B376" s="71" t="s">
        <v>45</v>
      </c>
      <c r="C376" s="22"/>
      <c r="D376" s="22"/>
    </row>
    <row r="377" spans="1:4" ht="13.5">
      <c r="A377" s="22">
        <v>2</v>
      </c>
      <c r="B377" s="67" t="s">
        <v>242</v>
      </c>
      <c r="C377" s="22" t="s">
        <v>5</v>
      </c>
      <c r="D377" s="22">
        <v>0.36</v>
      </c>
    </row>
    <row r="378" spans="1:4" ht="13.5">
      <c r="A378" s="22"/>
      <c r="B378" s="91" t="s">
        <v>38</v>
      </c>
      <c r="C378" s="22"/>
      <c r="D378" s="22"/>
    </row>
    <row r="379" spans="1:4" ht="13.5">
      <c r="A379" s="22">
        <v>3</v>
      </c>
      <c r="B379" s="21" t="s">
        <v>172</v>
      </c>
      <c r="C379" s="22" t="s">
        <v>3</v>
      </c>
      <c r="D379" s="22">
        <v>18</v>
      </c>
    </row>
    <row r="380" spans="1:4" ht="13.5">
      <c r="A380" s="22">
        <v>4</v>
      </c>
      <c r="B380" s="74" t="s">
        <v>147</v>
      </c>
      <c r="C380" s="22" t="s">
        <v>3</v>
      </c>
      <c r="D380" s="22">
        <v>12</v>
      </c>
    </row>
    <row r="381" spans="1:4" ht="13.5">
      <c r="A381" s="22">
        <v>5</v>
      </c>
      <c r="B381" s="74" t="s">
        <v>174</v>
      </c>
      <c r="C381" s="22" t="s">
        <v>3</v>
      </c>
      <c r="D381" s="22">
        <v>18</v>
      </c>
    </row>
    <row r="382" spans="1:4" ht="13.5">
      <c r="A382" s="22">
        <v>6</v>
      </c>
      <c r="B382" s="21" t="s">
        <v>175</v>
      </c>
      <c r="C382" s="22" t="s">
        <v>3</v>
      </c>
      <c r="D382" s="22">
        <v>18</v>
      </c>
    </row>
    <row r="383" spans="1:4" ht="13.5">
      <c r="A383" s="22">
        <v>7</v>
      </c>
      <c r="B383" s="74" t="s">
        <v>148</v>
      </c>
      <c r="C383" s="22" t="s">
        <v>3</v>
      </c>
      <c r="D383" s="22">
        <v>12</v>
      </c>
    </row>
    <row r="384" spans="1:4" ht="13.5">
      <c r="A384" s="22">
        <v>8</v>
      </c>
      <c r="B384" s="74" t="s">
        <v>149</v>
      </c>
      <c r="C384" s="22" t="s">
        <v>3</v>
      </c>
      <c r="D384" s="22">
        <v>15</v>
      </c>
    </row>
    <row r="385" spans="1:4" ht="13.5">
      <c r="A385" s="22">
        <v>9</v>
      </c>
      <c r="B385" s="74" t="s">
        <v>150</v>
      </c>
      <c r="C385" s="22" t="s">
        <v>3</v>
      </c>
      <c r="D385" s="22">
        <v>33</v>
      </c>
    </row>
    <row r="386" spans="1:4" ht="13.5">
      <c r="A386" s="22">
        <v>10</v>
      </c>
      <c r="B386" s="74" t="s">
        <v>176</v>
      </c>
      <c r="C386" s="22" t="s">
        <v>3</v>
      </c>
      <c r="D386" s="22">
        <v>33</v>
      </c>
    </row>
    <row r="387" spans="1:4" ht="13.5">
      <c r="A387" s="22">
        <v>11</v>
      </c>
      <c r="B387" s="74" t="s">
        <v>157</v>
      </c>
      <c r="C387" s="22" t="s">
        <v>3</v>
      </c>
      <c r="D387" s="22">
        <v>5</v>
      </c>
    </row>
    <row r="388" spans="1:4" ht="13.5">
      <c r="A388" s="22">
        <v>12</v>
      </c>
      <c r="B388" s="74" t="s">
        <v>177</v>
      </c>
      <c r="C388" s="22" t="s">
        <v>14</v>
      </c>
      <c r="D388" s="22">
        <v>24</v>
      </c>
    </row>
    <row r="389" spans="1:4" ht="13.5">
      <c r="A389" s="22">
        <v>13</v>
      </c>
      <c r="B389" s="74" t="s">
        <v>230</v>
      </c>
      <c r="C389" s="22" t="s">
        <v>3</v>
      </c>
      <c r="D389" s="22">
        <v>12</v>
      </c>
    </row>
    <row r="390" spans="1:4" ht="13.5">
      <c r="A390" s="22">
        <v>14</v>
      </c>
      <c r="B390" s="74" t="s">
        <v>178</v>
      </c>
      <c r="C390" s="22" t="s">
        <v>3</v>
      </c>
      <c r="D390" s="22">
        <v>5</v>
      </c>
    </row>
    <row r="391" spans="1:4" ht="13.5">
      <c r="A391" s="22">
        <v>15</v>
      </c>
      <c r="B391" s="21" t="s">
        <v>179</v>
      </c>
      <c r="C391" s="22" t="s">
        <v>3</v>
      </c>
      <c r="D391" s="83">
        <v>2</v>
      </c>
    </row>
    <row r="392" spans="1:4" ht="13.5">
      <c r="A392" s="22">
        <v>16</v>
      </c>
      <c r="B392" s="74" t="s">
        <v>158</v>
      </c>
      <c r="C392" s="22" t="s">
        <v>3</v>
      </c>
      <c r="D392" s="22">
        <v>12</v>
      </c>
    </row>
    <row r="393" spans="1:4" ht="13.5">
      <c r="A393" s="22">
        <v>17</v>
      </c>
      <c r="B393" s="74" t="s">
        <v>180</v>
      </c>
      <c r="C393" s="22" t="s">
        <v>3</v>
      </c>
      <c r="D393" s="22">
        <v>24</v>
      </c>
    </row>
    <row r="394" spans="1:4" ht="13.5">
      <c r="A394" s="22">
        <v>18</v>
      </c>
      <c r="B394" s="74" t="s">
        <v>155</v>
      </c>
      <c r="C394" s="22" t="s">
        <v>14</v>
      </c>
      <c r="D394" s="22">
        <v>11</v>
      </c>
    </row>
    <row r="395" spans="1:4" ht="13.5">
      <c r="A395" s="22">
        <v>19</v>
      </c>
      <c r="B395" s="74" t="s">
        <v>159</v>
      </c>
      <c r="C395" s="22" t="s">
        <v>3</v>
      </c>
      <c r="D395" s="22">
        <v>12</v>
      </c>
    </row>
    <row r="396" spans="1:4" ht="13.5">
      <c r="A396" s="22">
        <v>20</v>
      </c>
      <c r="B396" s="21" t="s">
        <v>181</v>
      </c>
      <c r="C396" s="22" t="s">
        <v>3</v>
      </c>
      <c r="D396" s="22">
        <v>4</v>
      </c>
    </row>
    <row r="397" spans="1:4" ht="13.5">
      <c r="A397" s="22"/>
      <c r="B397" s="272" t="s">
        <v>46</v>
      </c>
      <c r="C397" s="273"/>
      <c r="D397" s="22"/>
    </row>
    <row r="398" spans="1:4" ht="13.5">
      <c r="A398" s="22">
        <v>21</v>
      </c>
      <c r="B398" s="60" t="s">
        <v>144</v>
      </c>
      <c r="C398" s="22" t="s">
        <v>13</v>
      </c>
      <c r="D398" s="22">
        <v>80</v>
      </c>
    </row>
    <row r="399" spans="1:4" ht="13.5">
      <c r="A399" s="22">
        <v>22</v>
      </c>
      <c r="B399" s="15" t="s">
        <v>155</v>
      </c>
      <c r="C399" s="7" t="s">
        <v>14</v>
      </c>
      <c r="D399" s="7">
        <v>33</v>
      </c>
    </row>
    <row r="400" spans="1:4" ht="13.5">
      <c r="A400" s="22">
        <v>23</v>
      </c>
      <c r="B400" s="74" t="s">
        <v>145</v>
      </c>
      <c r="C400" s="22" t="s">
        <v>14</v>
      </c>
      <c r="D400" s="22">
        <v>10</v>
      </c>
    </row>
    <row r="401" spans="1:4" ht="13.5">
      <c r="A401" s="22">
        <v>24</v>
      </c>
      <c r="B401" s="74" t="s">
        <v>235</v>
      </c>
      <c r="C401" s="22" t="s">
        <v>3</v>
      </c>
      <c r="D401" s="22">
        <v>2</v>
      </c>
    </row>
    <row r="402" spans="1:4" ht="13.5">
      <c r="A402" s="22"/>
      <c r="B402" s="71" t="s">
        <v>152</v>
      </c>
      <c r="C402" s="22"/>
      <c r="D402" s="22"/>
    </row>
    <row r="403" spans="1:4" ht="13.5">
      <c r="A403" s="22">
        <v>25</v>
      </c>
      <c r="B403" s="73" t="s">
        <v>153</v>
      </c>
      <c r="C403" s="22" t="s">
        <v>3</v>
      </c>
      <c r="D403" s="22">
        <v>12</v>
      </c>
    </row>
    <row r="404" spans="1:4" ht="13.5">
      <c r="A404" s="22">
        <v>26</v>
      </c>
      <c r="B404" s="73" t="s">
        <v>154</v>
      </c>
      <c r="C404" s="22" t="s">
        <v>3</v>
      </c>
      <c r="D404" s="22">
        <v>2</v>
      </c>
    </row>
    <row r="405" spans="1:4" ht="13.5">
      <c r="A405" s="22"/>
      <c r="B405" s="91" t="s">
        <v>41</v>
      </c>
      <c r="C405" s="22"/>
      <c r="D405" s="22"/>
    </row>
    <row r="406" spans="1:4" ht="13.5">
      <c r="A406" s="22">
        <v>27</v>
      </c>
      <c r="B406" s="21" t="s">
        <v>42</v>
      </c>
      <c r="C406" s="22" t="s">
        <v>13</v>
      </c>
      <c r="D406" s="22">
        <v>5</v>
      </c>
    </row>
    <row r="407" spans="1:4" ht="13.5">
      <c r="A407" s="22">
        <v>28</v>
      </c>
      <c r="B407" s="21" t="s">
        <v>243</v>
      </c>
      <c r="C407" s="22" t="s">
        <v>13</v>
      </c>
      <c r="D407" s="22">
        <v>5</v>
      </c>
    </row>
    <row r="408" spans="1:4" ht="13.5">
      <c r="A408" s="270"/>
      <c r="B408" s="270"/>
      <c r="C408" s="270"/>
      <c r="D408" s="270"/>
    </row>
    <row r="409" spans="1:4" ht="13.5">
      <c r="A409" s="271" t="s">
        <v>316</v>
      </c>
      <c r="B409" s="271"/>
      <c r="C409" s="271"/>
      <c r="D409" s="271"/>
    </row>
    <row r="410" spans="1:4" ht="30.75" customHeight="1">
      <c r="A410" s="20" t="s">
        <v>0</v>
      </c>
      <c r="B410" s="20" t="s">
        <v>1</v>
      </c>
      <c r="C410" s="20" t="s">
        <v>160</v>
      </c>
      <c r="D410" s="20" t="s">
        <v>10</v>
      </c>
    </row>
    <row r="411" spans="1:4" ht="13.5">
      <c r="A411" s="22">
        <v>1</v>
      </c>
      <c r="B411" s="21" t="s">
        <v>26</v>
      </c>
      <c r="C411" s="22" t="s">
        <v>3</v>
      </c>
      <c r="D411" s="22">
        <v>2</v>
      </c>
    </row>
    <row r="412" spans="1:4" ht="13.5">
      <c r="A412" s="22">
        <v>2</v>
      </c>
      <c r="B412" s="21" t="s">
        <v>244</v>
      </c>
      <c r="C412" s="22" t="s">
        <v>164</v>
      </c>
      <c r="D412" s="22">
        <v>1.44</v>
      </c>
    </row>
    <row r="413" spans="1:4" ht="13.5">
      <c r="A413" s="22">
        <v>3</v>
      </c>
      <c r="B413" s="21" t="s">
        <v>241</v>
      </c>
      <c r="C413" s="22" t="s">
        <v>3</v>
      </c>
      <c r="D413" s="22">
        <v>1</v>
      </c>
    </row>
    <row r="414" spans="1:4" ht="13.5">
      <c r="A414" s="22">
        <v>4</v>
      </c>
      <c r="B414" s="90" t="s">
        <v>166</v>
      </c>
      <c r="C414" s="83" t="s">
        <v>3</v>
      </c>
      <c r="D414" s="83">
        <v>2</v>
      </c>
    </row>
    <row r="415" spans="1:4" ht="13.5">
      <c r="A415" s="228" t="s">
        <v>11</v>
      </c>
      <c r="B415" s="228"/>
      <c r="C415" s="228"/>
      <c r="D415" s="228"/>
    </row>
    <row r="416" spans="1:4" ht="13.5">
      <c r="A416" s="22"/>
      <c r="B416" s="71" t="s">
        <v>45</v>
      </c>
      <c r="C416" s="22"/>
      <c r="D416" s="22"/>
    </row>
    <row r="417" spans="1:4" ht="13.5">
      <c r="A417" s="22">
        <v>1</v>
      </c>
      <c r="B417" s="67" t="s">
        <v>245</v>
      </c>
      <c r="C417" s="22" t="s">
        <v>5</v>
      </c>
      <c r="D417" s="22">
        <v>1.44</v>
      </c>
    </row>
    <row r="418" spans="1:4" ht="13.5">
      <c r="A418" s="22"/>
      <c r="B418" s="91" t="s">
        <v>38</v>
      </c>
      <c r="C418" s="22"/>
      <c r="D418" s="22"/>
    </row>
    <row r="419" spans="1:4" ht="13.5">
      <c r="A419" s="22">
        <v>2</v>
      </c>
      <c r="B419" s="74" t="s">
        <v>147</v>
      </c>
      <c r="C419" s="22" t="s">
        <v>3</v>
      </c>
      <c r="D419" s="22">
        <v>9</v>
      </c>
    </row>
    <row r="420" spans="1:4" ht="13.5">
      <c r="A420" s="22">
        <v>3</v>
      </c>
      <c r="B420" s="74" t="s">
        <v>174</v>
      </c>
      <c r="C420" s="22" t="s">
        <v>3</v>
      </c>
      <c r="D420" s="22">
        <v>4</v>
      </c>
    </row>
    <row r="421" spans="1:4" ht="13.5">
      <c r="A421" s="22">
        <v>4</v>
      </c>
      <c r="B421" s="74" t="s">
        <v>177</v>
      </c>
      <c r="C421" s="22" t="s">
        <v>14</v>
      </c>
      <c r="D421" s="22">
        <v>16</v>
      </c>
    </row>
    <row r="422" spans="1:4" ht="13.5">
      <c r="A422" s="22">
        <v>5</v>
      </c>
      <c r="B422" s="21" t="s">
        <v>179</v>
      </c>
      <c r="C422" s="22" t="s">
        <v>3</v>
      </c>
      <c r="D422" s="83">
        <v>2</v>
      </c>
    </row>
    <row r="423" spans="1:4" ht="13.5">
      <c r="A423" s="22"/>
      <c r="B423" s="272" t="s">
        <v>46</v>
      </c>
      <c r="C423" s="273"/>
      <c r="D423" s="22"/>
    </row>
    <row r="424" spans="1:4" ht="13.5">
      <c r="A424" s="22">
        <v>6</v>
      </c>
      <c r="B424" s="60" t="s">
        <v>144</v>
      </c>
      <c r="C424" s="22" t="s">
        <v>13</v>
      </c>
      <c r="D424" s="22">
        <v>40</v>
      </c>
    </row>
    <row r="425" spans="1:4" ht="13.5">
      <c r="A425" s="22">
        <v>7</v>
      </c>
      <c r="B425" s="15" t="s">
        <v>155</v>
      </c>
      <c r="C425" s="7" t="s">
        <v>14</v>
      </c>
      <c r="D425" s="7">
        <v>22</v>
      </c>
    </row>
    <row r="426" spans="1:4" ht="13.5">
      <c r="A426" s="22"/>
      <c r="B426" s="71" t="s">
        <v>152</v>
      </c>
      <c r="C426" s="22"/>
      <c r="D426" s="22"/>
    </row>
    <row r="427" spans="1:4" ht="13.5">
      <c r="A427" s="22">
        <v>8</v>
      </c>
      <c r="B427" s="73" t="s">
        <v>153</v>
      </c>
      <c r="C427" s="22" t="s">
        <v>3</v>
      </c>
      <c r="D427" s="22">
        <v>3</v>
      </c>
    </row>
    <row r="428" spans="1:4" ht="13.5">
      <c r="A428" s="22">
        <v>9</v>
      </c>
      <c r="B428" s="73" t="s">
        <v>154</v>
      </c>
      <c r="C428" s="22" t="s">
        <v>3</v>
      </c>
      <c r="D428" s="22">
        <v>1</v>
      </c>
    </row>
    <row r="429" spans="1:4" ht="13.5">
      <c r="A429" s="22"/>
      <c r="B429" s="91" t="s">
        <v>41</v>
      </c>
      <c r="C429" s="22"/>
      <c r="D429" s="22"/>
    </row>
    <row r="430" spans="1:4" ht="13.5">
      <c r="A430" s="22">
        <v>10</v>
      </c>
      <c r="B430" s="21" t="s">
        <v>42</v>
      </c>
      <c r="C430" s="22" t="s">
        <v>13</v>
      </c>
      <c r="D430" s="22">
        <v>5</v>
      </c>
    </row>
    <row r="431" spans="1:4" ht="13.5">
      <c r="A431" s="22">
        <v>11</v>
      </c>
      <c r="B431" s="21" t="s">
        <v>243</v>
      </c>
      <c r="C431" s="22" t="s">
        <v>13</v>
      </c>
      <c r="D431" s="22">
        <v>5</v>
      </c>
    </row>
    <row r="432" spans="1:4" ht="13.5">
      <c r="A432" s="14"/>
      <c r="B432" s="14"/>
      <c r="C432" s="14"/>
      <c r="D432" s="77"/>
    </row>
    <row r="433" spans="1:4" ht="13.5">
      <c r="A433" s="274" t="s">
        <v>985</v>
      </c>
      <c r="B433" s="274"/>
      <c r="C433" s="274"/>
      <c r="D433" s="274"/>
    </row>
    <row r="434" spans="1:4" ht="36" customHeight="1">
      <c r="A434" s="55" t="s">
        <v>112</v>
      </c>
      <c r="B434" s="55" t="s">
        <v>113</v>
      </c>
      <c r="C434" s="55" t="s">
        <v>114</v>
      </c>
      <c r="D434" s="55" t="s">
        <v>10</v>
      </c>
    </row>
    <row r="435" spans="1:4" ht="27">
      <c r="A435" s="7">
        <v>1</v>
      </c>
      <c r="B435" s="56" t="s">
        <v>278</v>
      </c>
      <c r="C435" s="7" t="s">
        <v>3</v>
      </c>
      <c r="D435" s="7">
        <v>68</v>
      </c>
    </row>
    <row r="436" spans="1:4" ht="27">
      <c r="A436" s="7">
        <v>2</v>
      </c>
      <c r="B436" s="56" t="s">
        <v>279</v>
      </c>
      <c r="C436" s="7" t="s">
        <v>3</v>
      </c>
      <c r="D436" s="7">
        <v>9</v>
      </c>
    </row>
    <row r="437" spans="1:4" ht="27">
      <c r="A437" s="7">
        <v>3</v>
      </c>
      <c r="B437" s="56" t="s">
        <v>280</v>
      </c>
      <c r="C437" s="7" t="s">
        <v>3</v>
      </c>
      <c r="D437" s="7">
        <v>2</v>
      </c>
    </row>
    <row r="438" spans="1:4" ht="13.5">
      <c r="A438" s="7">
        <v>4</v>
      </c>
      <c r="B438" s="56" t="s">
        <v>281</v>
      </c>
      <c r="C438" s="7" t="s">
        <v>3</v>
      </c>
      <c r="D438" s="7">
        <v>5</v>
      </c>
    </row>
    <row r="439" spans="1:4" ht="13.5">
      <c r="A439" s="7">
        <v>5</v>
      </c>
      <c r="B439" s="56" t="s">
        <v>237</v>
      </c>
      <c r="C439" s="7" t="s">
        <v>195</v>
      </c>
      <c r="D439" s="7">
        <v>5</v>
      </c>
    </row>
    <row r="440" spans="1:4" ht="13.5">
      <c r="A440" s="7">
        <v>6</v>
      </c>
      <c r="B440" s="56" t="s">
        <v>282</v>
      </c>
      <c r="C440" s="7" t="s">
        <v>115</v>
      </c>
      <c r="D440" s="7">
        <v>4.285</v>
      </c>
    </row>
    <row r="441" spans="1:4" ht="13.5">
      <c r="A441" s="7">
        <v>7</v>
      </c>
      <c r="B441" s="56" t="s">
        <v>283</v>
      </c>
      <c r="C441" s="7" t="s">
        <v>3</v>
      </c>
      <c r="D441" s="7">
        <v>9</v>
      </c>
    </row>
    <row r="442" spans="1:4" ht="13.5">
      <c r="A442" s="7">
        <v>8</v>
      </c>
      <c r="B442" s="56" t="s">
        <v>116</v>
      </c>
      <c r="C442" s="57" t="s">
        <v>3</v>
      </c>
      <c r="D442" s="58">
        <v>16</v>
      </c>
    </row>
    <row r="443" spans="1:4" ht="13.5">
      <c r="A443" s="7">
        <v>9</v>
      </c>
      <c r="B443" s="56" t="s">
        <v>61</v>
      </c>
      <c r="C443" s="57" t="s">
        <v>284</v>
      </c>
      <c r="D443" s="59">
        <v>2.88</v>
      </c>
    </row>
    <row r="444" spans="1:4" ht="13.5">
      <c r="A444" s="7">
        <v>10</v>
      </c>
      <c r="B444" s="74" t="s">
        <v>51</v>
      </c>
      <c r="C444" s="22" t="s">
        <v>5</v>
      </c>
      <c r="D444" s="22">
        <v>0.135</v>
      </c>
    </row>
    <row r="445" spans="1:4" ht="13.5">
      <c r="A445" s="7">
        <v>11</v>
      </c>
      <c r="B445" s="60" t="s">
        <v>285</v>
      </c>
      <c r="C445" s="7" t="s">
        <v>3</v>
      </c>
      <c r="D445" s="7">
        <v>3</v>
      </c>
    </row>
    <row r="446" spans="1:4" ht="13.5">
      <c r="A446" s="7">
        <v>12</v>
      </c>
      <c r="B446" s="60" t="s">
        <v>117</v>
      </c>
      <c r="C446" s="7" t="s">
        <v>3</v>
      </c>
      <c r="D446" s="7">
        <v>86</v>
      </c>
    </row>
    <row r="447" spans="1:4" ht="13.5">
      <c r="A447" s="7">
        <v>13</v>
      </c>
      <c r="B447" s="60" t="s">
        <v>118</v>
      </c>
      <c r="C447" s="7" t="s">
        <v>3</v>
      </c>
      <c r="D447" s="7">
        <v>43</v>
      </c>
    </row>
    <row r="448" spans="1:4" ht="13.5">
      <c r="A448" s="232" t="s">
        <v>306</v>
      </c>
      <c r="B448" s="233"/>
      <c r="C448" s="233"/>
      <c r="D448" s="234"/>
    </row>
    <row r="449" spans="1:4" ht="13.5">
      <c r="A449" s="7">
        <v>1</v>
      </c>
      <c r="B449" s="6" t="s">
        <v>286</v>
      </c>
      <c r="C449" s="7" t="s">
        <v>3</v>
      </c>
      <c r="D449" s="94">
        <v>100</v>
      </c>
    </row>
    <row r="450" spans="1:4" ht="13.5">
      <c r="A450" s="7">
        <v>2</v>
      </c>
      <c r="B450" s="6" t="s">
        <v>287</v>
      </c>
      <c r="C450" s="7" t="s">
        <v>3</v>
      </c>
      <c r="D450" s="94">
        <v>92</v>
      </c>
    </row>
    <row r="451" spans="1:4" ht="13.5">
      <c r="A451" s="7">
        <v>3</v>
      </c>
      <c r="B451" s="6" t="s">
        <v>288</v>
      </c>
      <c r="C451" s="7" t="s">
        <v>5</v>
      </c>
      <c r="D451" s="95">
        <v>12.855</v>
      </c>
    </row>
    <row r="452" spans="1:4" ht="13.5">
      <c r="A452" s="7">
        <v>4</v>
      </c>
      <c r="B452" s="6" t="s">
        <v>289</v>
      </c>
      <c r="C452" s="7" t="s">
        <v>5</v>
      </c>
      <c r="D452" s="95">
        <v>0.675</v>
      </c>
    </row>
    <row r="453" spans="1:4" ht="13.5">
      <c r="A453" s="7">
        <v>5</v>
      </c>
      <c r="B453" s="6" t="s">
        <v>119</v>
      </c>
      <c r="C453" s="7" t="s">
        <v>3</v>
      </c>
      <c r="D453" s="94">
        <v>462</v>
      </c>
    </row>
    <row r="454" spans="1:4" ht="13.5">
      <c r="A454" s="7">
        <v>6</v>
      </c>
      <c r="B454" s="6" t="s">
        <v>290</v>
      </c>
      <c r="C454" s="7" t="s">
        <v>3</v>
      </c>
      <c r="D454" s="7">
        <v>462</v>
      </c>
    </row>
    <row r="455" spans="1:4" ht="13.5">
      <c r="A455" s="7">
        <v>7</v>
      </c>
      <c r="B455" s="6" t="s">
        <v>120</v>
      </c>
      <c r="C455" s="7" t="s">
        <v>3</v>
      </c>
      <c r="D455" s="94">
        <v>462</v>
      </c>
    </row>
    <row r="456" spans="1:4" ht="13.5">
      <c r="A456" s="7">
        <v>8</v>
      </c>
      <c r="B456" s="6" t="s">
        <v>291</v>
      </c>
      <c r="C456" s="7" t="s">
        <v>3</v>
      </c>
      <c r="D456" s="94">
        <v>11</v>
      </c>
    </row>
    <row r="457" spans="1:4" ht="13.5">
      <c r="A457" s="7">
        <v>9</v>
      </c>
      <c r="B457" s="6" t="s">
        <v>233</v>
      </c>
      <c r="C457" s="7" t="s">
        <v>3</v>
      </c>
      <c r="D457" s="94">
        <v>66</v>
      </c>
    </row>
    <row r="458" spans="1:4" ht="13.5">
      <c r="A458" s="7">
        <v>10</v>
      </c>
      <c r="B458" s="6" t="s">
        <v>121</v>
      </c>
      <c r="C458" s="7" t="s">
        <v>3</v>
      </c>
      <c r="D458" s="94">
        <v>462</v>
      </c>
    </row>
    <row r="459" spans="1:4" ht="13.5">
      <c r="A459" s="7">
        <v>11</v>
      </c>
      <c r="B459" s="6" t="s">
        <v>197</v>
      </c>
      <c r="C459" s="7" t="s">
        <v>3</v>
      </c>
      <c r="D459" s="7">
        <v>60</v>
      </c>
    </row>
    <row r="460" spans="1:4" ht="13.5">
      <c r="A460" s="7">
        <v>12</v>
      </c>
      <c r="B460" s="6" t="s">
        <v>292</v>
      </c>
      <c r="C460" s="7" t="s">
        <v>3</v>
      </c>
      <c r="D460" s="7">
        <v>30</v>
      </c>
    </row>
    <row r="461" spans="1:4" ht="13.5">
      <c r="A461" s="7">
        <v>13</v>
      </c>
      <c r="B461" s="6" t="s">
        <v>293</v>
      </c>
      <c r="C461" s="7" t="s">
        <v>3</v>
      </c>
      <c r="D461" s="7">
        <v>30</v>
      </c>
    </row>
    <row r="462" spans="1:4" ht="13.5">
      <c r="A462" s="7">
        <v>14</v>
      </c>
      <c r="B462" s="6" t="s">
        <v>294</v>
      </c>
      <c r="C462" s="7" t="s">
        <v>3</v>
      </c>
      <c r="D462" s="7">
        <v>30</v>
      </c>
    </row>
    <row r="463" spans="1:4" ht="13.5">
      <c r="A463" s="7">
        <v>15</v>
      </c>
      <c r="B463" s="6" t="s">
        <v>295</v>
      </c>
      <c r="C463" s="7" t="s">
        <v>3</v>
      </c>
      <c r="D463" s="7">
        <v>84</v>
      </c>
    </row>
    <row r="464" spans="1:4" ht="13.5">
      <c r="A464" s="7">
        <v>16</v>
      </c>
      <c r="B464" s="6" t="s">
        <v>29</v>
      </c>
      <c r="C464" s="7" t="s">
        <v>3</v>
      </c>
      <c r="D464" s="7">
        <v>70</v>
      </c>
    </row>
    <row r="465" spans="1:4" ht="13.5">
      <c r="A465" s="7">
        <v>17</v>
      </c>
      <c r="B465" s="6" t="s">
        <v>296</v>
      </c>
      <c r="C465" s="7" t="s">
        <v>3</v>
      </c>
      <c r="D465" s="7">
        <v>70</v>
      </c>
    </row>
    <row r="466" spans="1:4" ht="13.5">
      <c r="A466" s="7">
        <v>18</v>
      </c>
      <c r="B466" s="6" t="s">
        <v>297</v>
      </c>
      <c r="C466" s="7" t="s">
        <v>3</v>
      </c>
      <c r="D466" s="7">
        <v>3</v>
      </c>
    </row>
    <row r="467" spans="1:4" ht="13.5">
      <c r="A467" s="7">
        <v>19</v>
      </c>
      <c r="B467" s="6" t="s">
        <v>298</v>
      </c>
      <c r="C467" s="7" t="s">
        <v>3</v>
      </c>
      <c r="D467" s="7">
        <v>3</v>
      </c>
    </row>
    <row r="468" spans="1:4" ht="13.5">
      <c r="A468" s="7">
        <v>20</v>
      </c>
      <c r="B468" s="6" t="s">
        <v>299</v>
      </c>
      <c r="C468" s="7" t="s">
        <v>13</v>
      </c>
      <c r="D468" s="7">
        <v>200</v>
      </c>
    </row>
    <row r="469" spans="1:4" ht="13.5">
      <c r="A469" s="7">
        <v>21</v>
      </c>
      <c r="B469" s="6" t="s">
        <v>122</v>
      </c>
      <c r="C469" s="7" t="s">
        <v>13</v>
      </c>
      <c r="D469" s="7">
        <v>76</v>
      </c>
    </row>
    <row r="470" spans="1:4" ht="13.5">
      <c r="A470" s="7">
        <v>22</v>
      </c>
      <c r="B470" s="6" t="s">
        <v>300</v>
      </c>
      <c r="C470" s="7" t="s">
        <v>13</v>
      </c>
      <c r="D470" s="7">
        <v>96</v>
      </c>
    </row>
    <row r="471" spans="1:4" ht="13.5">
      <c r="A471" s="7">
        <v>23</v>
      </c>
      <c r="B471" s="6" t="s">
        <v>301</v>
      </c>
      <c r="C471" s="7" t="s">
        <v>14</v>
      </c>
      <c r="D471" s="7">
        <v>80</v>
      </c>
    </row>
    <row r="472" spans="1:4" ht="13.5">
      <c r="A472" s="7">
        <v>24</v>
      </c>
      <c r="B472" s="6" t="s">
        <v>302</v>
      </c>
      <c r="C472" s="7" t="s">
        <v>3</v>
      </c>
      <c r="D472" s="7">
        <v>5</v>
      </c>
    </row>
    <row r="473" spans="1:4" ht="13.5">
      <c r="A473" s="7">
        <v>25</v>
      </c>
      <c r="B473" s="6" t="s">
        <v>239</v>
      </c>
      <c r="C473" s="7" t="s">
        <v>3</v>
      </c>
      <c r="D473" s="7">
        <v>15</v>
      </c>
    </row>
    <row r="474" spans="1:4" ht="13.5">
      <c r="A474" s="7">
        <v>26</v>
      </c>
      <c r="B474" s="6" t="s">
        <v>123</v>
      </c>
      <c r="C474" s="7" t="s">
        <v>3</v>
      </c>
      <c r="D474" s="7">
        <v>86</v>
      </c>
    </row>
    <row r="475" spans="1:4" ht="13.5">
      <c r="A475" s="7">
        <v>27</v>
      </c>
      <c r="B475" s="6" t="s">
        <v>124</v>
      </c>
      <c r="C475" s="7" t="s">
        <v>13</v>
      </c>
      <c r="D475" s="7">
        <v>5</v>
      </c>
    </row>
    <row r="476" spans="1:4" ht="13.5">
      <c r="A476" s="269"/>
      <c r="B476" s="269"/>
      <c r="C476" s="269"/>
      <c r="D476" s="269"/>
    </row>
    <row r="477" spans="1:4" ht="13.5">
      <c r="A477" s="219" t="s">
        <v>317</v>
      </c>
      <c r="B477" s="219"/>
      <c r="C477" s="219"/>
      <c r="D477" s="219"/>
    </row>
    <row r="478" spans="1:4" ht="30.75" customHeight="1">
      <c r="A478" s="20" t="s">
        <v>0</v>
      </c>
      <c r="B478" s="20" t="s">
        <v>1</v>
      </c>
      <c r="C478" s="20" t="s">
        <v>160</v>
      </c>
      <c r="D478" s="20" t="s">
        <v>10</v>
      </c>
    </row>
    <row r="479" spans="1:4" ht="13.5">
      <c r="A479" s="7">
        <v>1</v>
      </c>
      <c r="B479" s="60" t="s">
        <v>161</v>
      </c>
      <c r="C479" s="7" t="s">
        <v>3</v>
      </c>
      <c r="D479" s="7">
        <v>1</v>
      </c>
    </row>
    <row r="480" spans="1:4" ht="13.5">
      <c r="A480" s="7">
        <v>2</v>
      </c>
      <c r="B480" s="60" t="s">
        <v>264</v>
      </c>
      <c r="C480" s="7" t="s">
        <v>3</v>
      </c>
      <c r="D480" s="7">
        <v>1</v>
      </c>
    </row>
    <row r="481" spans="1:4" ht="13.5">
      <c r="A481" s="7">
        <v>3</v>
      </c>
      <c r="B481" s="60" t="s">
        <v>163</v>
      </c>
      <c r="C481" s="7" t="s">
        <v>3</v>
      </c>
      <c r="D481" s="7">
        <v>1</v>
      </c>
    </row>
    <row r="482" spans="1:4" ht="13.5">
      <c r="A482" s="7">
        <v>4</v>
      </c>
      <c r="B482" s="60" t="s">
        <v>303</v>
      </c>
      <c r="C482" s="7" t="s">
        <v>164</v>
      </c>
      <c r="D482" s="7">
        <v>0.25</v>
      </c>
    </row>
    <row r="483" spans="1:4" ht="13.5">
      <c r="A483" s="7">
        <v>5</v>
      </c>
      <c r="B483" s="67" t="s">
        <v>208</v>
      </c>
      <c r="C483" s="68" t="s">
        <v>3</v>
      </c>
      <c r="D483" s="7">
        <v>20</v>
      </c>
    </row>
    <row r="484" spans="1:4" ht="13.5">
      <c r="A484" s="7">
        <v>6</v>
      </c>
      <c r="B484" s="67" t="s">
        <v>31</v>
      </c>
      <c r="C484" s="68" t="s">
        <v>3</v>
      </c>
      <c r="D484" s="7">
        <v>2</v>
      </c>
    </row>
    <row r="485" spans="1:4" ht="13.5">
      <c r="A485" s="7">
        <v>7</v>
      </c>
      <c r="B485" s="69" t="s">
        <v>166</v>
      </c>
      <c r="C485" s="68" t="s">
        <v>3</v>
      </c>
      <c r="D485" s="68">
        <v>1</v>
      </c>
    </row>
    <row r="486" spans="1:4" ht="13.5">
      <c r="A486" s="7">
        <v>8</v>
      </c>
      <c r="B486" s="69" t="s">
        <v>167</v>
      </c>
      <c r="C486" s="68" t="s">
        <v>3</v>
      </c>
      <c r="D486" s="68">
        <v>3</v>
      </c>
    </row>
    <row r="487" spans="1:4" ht="13.5">
      <c r="A487" s="7">
        <v>9</v>
      </c>
      <c r="B487" s="69" t="s">
        <v>168</v>
      </c>
      <c r="C487" s="68" t="s">
        <v>3</v>
      </c>
      <c r="D487" s="68">
        <v>9</v>
      </c>
    </row>
    <row r="488" spans="1:4" ht="13.5">
      <c r="A488" s="7">
        <v>10</v>
      </c>
      <c r="B488" s="69" t="s">
        <v>169</v>
      </c>
      <c r="C488" s="68" t="s">
        <v>3</v>
      </c>
      <c r="D488" s="68">
        <v>1</v>
      </c>
    </row>
    <row r="489" spans="1:4" ht="13.5">
      <c r="A489" s="7">
        <v>11</v>
      </c>
      <c r="B489" s="69" t="s">
        <v>266</v>
      </c>
      <c r="C489" s="68" t="s">
        <v>14</v>
      </c>
      <c r="D489" s="68">
        <v>15</v>
      </c>
    </row>
    <row r="490" spans="1:4" ht="13.5">
      <c r="A490" s="7">
        <v>12</v>
      </c>
      <c r="B490" s="69" t="s">
        <v>170</v>
      </c>
      <c r="C490" s="7" t="s">
        <v>3</v>
      </c>
      <c r="D490" s="68">
        <v>1</v>
      </c>
    </row>
    <row r="491" spans="1:4" ht="13.5">
      <c r="A491" s="240" t="s">
        <v>11</v>
      </c>
      <c r="B491" s="240"/>
      <c r="C491" s="240"/>
      <c r="D491" s="240"/>
    </row>
    <row r="492" spans="1:4" ht="13.5">
      <c r="A492" s="12"/>
      <c r="B492" s="17" t="s">
        <v>130</v>
      </c>
      <c r="C492" s="12"/>
      <c r="D492" s="12"/>
    </row>
    <row r="493" spans="1:4" ht="13.5">
      <c r="A493" s="7">
        <v>1</v>
      </c>
      <c r="B493" s="70" t="s">
        <v>171</v>
      </c>
      <c r="C493" s="22" t="s">
        <v>3</v>
      </c>
      <c r="D493" s="22">
        <v>3</v>
      </c>
    </row>
    <row r="494" spans="1:4" ht="13.5">
      <c r="A494" s="7"/>
      <c r="B494" s="78" t="s">
        <v>38</v>
      </c>
      <c r="C494" s="7"/>
      <c r="D494" s="7"/>
    </row>
    <row r="495" spans="1:4" ht="13.5">
      <c r="A495" s="7">
        <v>2</v>
      </c>
      <c r="B495" s="74" t="s">
        <v>147</v>
      </c>
      <c r="C495" s="22" t="s">
        <v>3</v>
      </c>
      <c r="D495" s="22">
        <v>3</v>
      </c>
    </row>
    <row r="496" spans="1:4" ht="13.5">
      <c r="A496" s="7">
        <v>3</v>
      </c>
      <c r="B496" s="74" t="s">
        <v>174</v>
      </c>
      <c r="C496" s="22" t="s">
        <v>3</v>
      </c>
      <c r="D496" s="22">
        <v>4</v>
      </c>
    </row>
    <row r="497" spans="1:4" ht="13.5">
      <c r="A497" s="7">
        <v>4</v>
      </c>
      <c r="B497" s="74" t="s">
        <v>148</v>
      </c>
      <c r="C497" s="22" t="s">
        <v>3</v>
      </c>
      <c r="D497" s="22">
        <v>3</v>
      </c>
    </row>
    <row r="498" spans="1:4" ht="13.5">
      <c r="A498" s="7">
        <v>5</v>
      </c>
      <c r="B498" s="74" t="s">
        <v>149</v>
      </c>
      <c r="C498" s="22" t="s">
        <v>3</v>
      </c>
      <c r="D498" s="22">
        <v>6</v>
      </c>
    </row>
    <row r="499" spans="1:4" ht="13.5">
      <c r="A499" s="7">
        <v>6</v>
      </c>
      <c r="B499" s="74" t="s">
        <v>150</v>
      </c>
      <c r="C499" s="22" t="s">
        <v>3</v>
      </c>
      <c r="D499" s="22">
        <v>10</v>
      </c>
    </row>
    <row r="500" spans="1:4" ht="13.5">
      <c r="A500" s="7">
        <v>7</v>
      </c>
      <c r="B500" s="74" t="s">
        <v>176</v>
      </c>
      <c r="C500" s="22" t="s">
        <v>3</v>
      </c>
      <c r="D500" s="22">
        <v>10</v>
      </c>
    </row>
    <row r="501" spans="1:4" ht="13.5">
      <c r="A501" s="7">
        <v>8</v>
      </c>
      <c r="B501" s="74" t="s">
        <v>157</v>
      </c>
      <c r="C501" s="22" t="s">
        <v>3</v>
      </c>
      <c r="D501" s="22">
        <v>1</v>
      </c>
    </row>
    <row r="502" spans="1:4" ht="13.5">
      <c r="A502" s="7">
        <v>9</v>
      </c>
      <c r="B502" s="73" t="s">
        <v>268</v>
      </c>
      <c r="C502" s="22" t="s">
        <v>3</v>
      </c>
      <c r="D502" s="22">
        <v>1</v>
      </c>
    </row>
    <row r="503" spans="1:4" ht="13.5">
      <c r="A503" s="7">
        <v>10</v>
      </c>
      <c r="B503" s="73" t="s">
        <v>269</v>
      </c>
      <c r="C503" s="22" t="s">
        <v>3</v>
      </c>
      <c r="D503" s="22">
        <v>1</v>
      </c>
    </row>
    <row r="504" spans="1:4" ht="13.5">
      <c r="A504" s="7">
        <v>11</v>
      </c>
      <c r="B504" s="74" t="s">
        <v>177</v>
      </c>
      <c r="C504" s="22" t="s">
        <v>14</v>
      </c>
      <c r="D504" s="22">
        <v>4</v>
      </c>
    </row>
    <row r="505" spans="1:4" ht="13.5">
      <c r="A505" s="7">
        <v>12</v>
      </c>
      <c r="B505" s="74" t="s">
        <v>260</v>
      </c>
      <c r="C505" s="22" t="s">
        <v>3</v>
      </c>
      <c r="D505" s="22">
        <v>3</v>
      </c>
    </row>
    <row r="506" spans="1:4" ht="13.5">
      <c r="A506" s="7">
        <v>13</v>
      </c>
      <c r="B506" s="74" t="s">
        <v>230</v>
      </c>
      <c r="C506" s="22" t="s">
        <v>3</v>
      </c>
      <c r="D506" s="22">
        <v>9</v>
      </c>
    </row>
    <row r="507" spans="1:4" ht="13.5">
      <c r="A507" s="7">
        <v>14</v>
      </c>
      <c r="B507" s="6" t="s">
        <v>179</v>
      </c>
      <c r="C507" s="22" t="s">
        <v>3</v>
      </c>
      <c r="D507" s="68">
        <v>2</v>
      </c>
    </row>
    <row r="508" spans="1:4" ht="13.5">
      <c r="A508" s="7">
        <v>15</v>
      </c>
      <c r="B508" s="74" t="s">
        <v>158</v>
      </c>
      <c r="C508" s="22" t="s">
        <v>3</v>
      </c>
      <c r="D508" s="22">
        <v>3</v>
      </c>
    </row>
    <row r="509" spans="1:4" ht="13.5">
      <c r="A509" s="7">
        <v>16</v>
      </c>
      <c r="B509" s="74" t="s">
        <v>180</v>
      </c>
      <c r="C509" s="22" t="s">
        <v>3</v>
      </c>
      <c r="D509" s="22">
        <v>4</v>
      </c>
    </row>
    <row r="510" spans="1:4" ht="13.5">
      <c r="A510" s="7">
        <v>17</v>
      </c>
      <c r="B510" s="74" t="s">
        <v>159</v>
      </c>
      <c r="C510" s="22" t="s">
        <v>3</v>
      </c>
      <c r="D510" s="22">
        <v>3</v>
      </c>
    </row>
    <row r="511" spans="1:4" ht="13.5">
      <c r="A511" s="7">
        <v>18</v>
      </c>
      <c r="B511" s="15" t="s">
        <v>181</v>
      </c>
      <c r="C511" s="22" t="s">
        <v>3</v>
      </c>
      <c r="D511" s="22">
        <v>3</v>
      </c>
    </row>
    <row r="512" spans="1:4" ht="13.5">
      <c r="A512" s="7"/>
      <c r="B512" s="71" t="s">
        <v>152</v>
      </c>
      <c r="C512" s="22"/>
      <c r="D512" s="22"/>
    </row>
    <row r="513" spans="1:4" ht="13.5">
      <c r="A513" s="7">
        <v>19</v>
      </c>
      <c r="B513" s="73" t="s">
        <v>153</v>
      </c>
      <c r="C513" s="22" t="s">
        <v>3</v>
      </c>
      <c r="D513" s="22">
        <v>3</v>
      </c>
    </row>
    <row r="514" spans="1:4" ht="13.5">
      <c r="A514" s="7">
        <v>20</v>
      </c>
      <c r="B514" s="73" t="s">
        <v>154</v>
      </c>
      <c r="C514" s="22" t="s">
        <v>3</v>
      </c>
      <c r="D514" s="22">
        <v>1</v>
      </c>
    </row>
    <row r="515" spans="1:4" ht="13.5">
      <c r="A515" s="7"/>
      <c r="B515" s="278" t="s">
        <v>46</v>
      </c>
      <c r="C515" s="279"/>
      <c r="D515" s="14"/>
    </row>
    <row r="516" spans="1:4" ht="13.5">
      <c r="A516" s="7">
        <v>21</v>
      </c>
      <c r="B516" s="74" t="s">
        <v>155</v>
      </c>
      <c r="C516" s="22" t="s">
        <v>14</v>
      </c>
      <c r="D516" s="22">
        <v>10</v>
      </c>
    </row>
    <row r="517" spans="1:4" ht="13.5">
      <c r="A517" s="7">
        <v>22</v>
      </c>
      <c r="B517" s="74" t="s">
        <v>156</v>
      </c>
      <c r="C517" s="22" t="s">
        <v>3</v>
      </c>
      <c r="D517" s="22">
        <v>1</v>
      </c>
    </row>
    <row r="518" spans="1:4" ht="13.5">
      <c r="A518" s="7">
        <v>23</v>
      </c>
      <c r="B518" s="74" t="s">
        <v>277</v>
      </c>
      <c r="C518" s="22" t="s">
        <v>3</v>
      </c>
      <c r="D518" s="22">
        <v>1</v>
      </c>
    </row>
    <row r="519" spans="1:4" ht="13.5">
      <c r="A519" s="7">
        <v>24</v>
      </c>
      <c r="B519" s="74" t="s">
        <v>189</v>
      </c>
      <c r="C519" s="22" t="s">
        <v>3</v>
      </c>
      <c r="D519" s="22">
        <v>1</v>
      </c>
    </row>
    <row r="520" spans="1:4" ht="13.5">
      <c r="A520" s="7">
        <v>25</v>
      </c>
      <c r="B520" s="60" t="s">
        <v>144</v>
      </c>
      <c r="C520" s="22" t="s">
        <v>13</v>
      </c>
      <c r="D520" s="22">
        <v>40</v>
      </c>
    </row>
    <row r="521" spans="1:4" ht="13.5">
      <c r="A521" s="7">
        <v>26</v>
      </c>
      <c r="B521" s="74" t="s">
        <v>145</v>
      </c>
      <c r="C521" s="22" t="s">
        <v>14</v>
      </c>
      <c r="D521" s="22">
        <v>5</v>
      </c>
    </row>
    <row r="522" spans="1:4" ht="13.5">
      <c r="A522" s="7">
        <v>27</v>
      </c>
      <c r="B522" s="74" t="s">
        <v>304</v>
      </c>
      <c r="C522" s="22" t="s">
        <v>14</v>
      </c>
      <c r="D522" s="22">
        <v>2.5</v>
      </c>
    </row>
    <row r="523" spans="1:4" ht="13.5">
      <c r="A523" s="7"/>
      <c r="B523" s="76" t="s">
        <v>41</v>
      </c>
      <c r="C523" s="22"/>
      <c r="D523" s="22"/>
    </row>
    <row r="524" spans="1:4" ht="13.5">
      <c r="A524" s="7">
        <v>28</v>
      </c>
      <c r="B524" s="15" t="s">
        <v>182</v>
      </c>
      <c r="C524" s="22" t="s">
        <v>13</v>
      </c>
      <c r="D524" s="22">
        <v>2</v>
      </c>
    </row>
    <row r="525" spans="1:4" ht="13.5">
      <c r="A525" s="7">
        <v>29</v>
      </c>
      <c r="B525" s="6" t="s">
        <v>151</v>
      </c>
      <c r="C525" s="7" t="s">
        <v>13</v>
      </c>
      <c r="D525" s="7">
        <v>1</v>
      </c>
    </row>
    <row r="526" spans="1:4" ht="13.5">
      <c r="A526" s="14"/>
      <c r="B526" s="14"/>
      <c r="C526" s="14"/>
      <c r="D526" s="77"/>
    </row>
    <row r="527" spans="1:4" ht="16.5">
      <c r="A527" s="229" t="s">
        <v>249</v>
      </c>
      <c r="B527" s="229"/>
      <c r="C527" s="229"/>
      <c r="D527" s="229"/>
    </row>
    <row r="528" spans="1:4" ht="13.5">
      <c r="A528" s="280" t="s">
        <v>318</v>
      </c>
      <c r="B528" s="280"/>
      <c r="C528" s="280"/>
      <c r="D528" s="280"/>
    </row>
    <row r="529" spans="1:4" ht="13.5">
      <c r="A529" s="20" t="s">
        <v>0</v>
      </c>
      <c r="B529" s="20" t="s">
        <v>1</v>
      </c>
      <c r="C529" s="20" t="s">
        <v>160</v>
      </c>
      <c r="D529" s="20" t="s">
        <v>10</v>
      </c>
    </row>
    <row r="530" spans="1:4" ht="13.5">
      <c r="A530" s="7">
        <v>1</v>
      </c>
      <c r="B530" s="56" t="s">
        <v>125</v>
      </c>
      <c r="C530" s="7" t="s">
        <v>3</v>
      </c>
      <c r="D530" s="7">
        <v>1</v>
      </c>
    </row>
    <row r="531" spans="1:4" ht="13.5">
      <c r="A531" s="7">
        <v>2</v>
      </c>
      <c r="B531" s="56" t="s">
        <v>126</v>
      </c>
      <c r="C531" s="7" t="s">
        <v>3</v>
      </c>
      <c r="D531" s="7">
        <v>1</v>
      </c>
    </row>
    <row r="532" spans="1:4" ht="13.5">
      <c r="A532" s="7">
        <v>3</v>
      </c>
      <c r="B532" s="56" t="s">
        <v>116</v>
      </c>
      <c r="C532" s="57" t="s">
        <v>3</v>
      </c>
      <c r="D532" s="58">
        <v>2</v>
      </c>
    </row>
    <row r="533" spans="1:4" ht="13.5">
      <c r="A533" s="7">
        <v>4</v>
      </c>
      <c r="B533" s="56" t="s">
        <v>49</v>
      </c>
      <c r="C533" s="57" t="s">
        <v>115</v>
      </c>
      <c r="D533" s="59">
        <v>0.54</v>
      </c>
    </row>
    <row r="534" spans="1:4" ht="13.5">
      <c r="A534" s="7">
        <v>5</v>
      </c>
      <c r="B534" s="60" t="s">
        <v>117</v>
      </c>
      <c r="C534" s="7" t="s">
        <v>3</v>
      </c>
      <c r="D534" s="7">
        <v>4</v>
      </c>
    </row>
    <row r="535" spans="1:4" ht="13.5">
      <c r="A535" s="7">
        <v>6</v>
      </c>
      <c r="B535" s="60" t="s">
        <v>118</v>
      </c>
      <c r="C535" s="7" t="s">
        <v>3</v>
      </c>
      <c r="D535" s="7">
        <v>4</v>
      </c>
    </row>
    <row r="536" spans="1:4" ht="13.5">
      <c r="A536" s="232" t="s">
        <v>306</v>
      </c>
      <c r="B536" s="233"/>
      <c r="C536" s="233"/>
      <c r="D536" s="234"/>
    </row>
    <row r="537" spans="1:4" ht="13.5">
      <c r="A537" s="12"/>
      <c r="B537" s="17" t="s">
        <v>130</v>
      </c>
      <c r="C537" s="12"/>
      <c r="D537" s="61"/>
    </row>
    <row r="538" spans="1:4" ht="13.5">
      <c r="A538" s="7">
        <v>1</v>
      </c>
      <c r="B538" s="6" t="s">
        <v>127</v>
      </c>
      <c r="C538" s="7" t="s">
        <v>3</v>
      </c>
      <c r="D538" s="62" t="s">
        <v>131</v>
      </c>
    </row>
    <row r="539" spans="1:4" ht="13.5">
      <c r="A539" s="7"/>
      <c r="B539" s="17" t="s">
        <v>38</v>
      </c>
      <c r="C539" s="7"/>
      <c r="D539" s="62"/>
    </row>
    <row r="540" spans="1:4" ht="13.5">
      <c r="A540" s="7">
        <v>2</v>
      </c>
      <c r="B540" s="6" t="s">
        <v>119</v>
      </c>
      <c r="C540" s="7" t="s">
        <v>3</v>
      </c>
      <c r="D540" s="62" t="s">
        <v>132</v>
      </c>
    </row>
    <row r="541" spans="1:4" ht="13.5">
      <c r="A541" s="7">
        <v>3</v>
      </c>
      <c r="B541" s="6" t="s">
        <v>120</v>
      </c>
      <c r="C541" s="7" t="s">
        <v>3</v>
      </c>
      <c r="D541" s="62" t="s">
        <v>132</v>
      </c>
    </row>
    <row r="542" spans="1:4" ht="13.5">
      <c r="A542" s="7">
        <v>4</v>
      </c>
      <c r="B542" s="6" t="s">
        <v>129</v>
      </c>
      <c r="C542" s="7" t="s">
        <v>3</v>
      </c>
      <c r="D542" s="62" t="s">
        <v>131</v>
      </c>
    </row>
    <row r="543" spans="1:4" ht="13.5">
      <c r="A543" s="7">
        <v>5</v>
      </c>
      <c r="B543" s="6" t="s">
        <v>121</v>
      </c>
      <c r="C543" s="7" t="s">
        <v>3</v>
      </c>
      <c r="D543" s="62" t="s">
        <v>133</v>
      </c>
    </row>
    <row r="544" spans="1:4" ht="13.5">
      <c r="A544" s="7">
        <v>6</v>
      </c>
      <c r="B544" s="6" t="s">
        <v>48</v>
      </c>
      <c r="C544" s="7" t="s">
        <v>14</v>
      </c>
      <c r="D544" s="62" t="s">
        <v>134</v>
      </c>
    </row>
    <row r="545" spans="1:4" ht="13.5">
      <c r="A545" s="7">
        <v>7</v>
      </c>
      <c r="B545" s="6" t="s">
        <v>43</v>
      </c>
      <c r="C545" s="7" t="s">
        <v>3</v>
      </c>
      <c r="D545" s="63" t="s">
        <v>134</v>
      </c>
    </row>
    <row r="546" spans="1:4" ht="13.5">
      <c r="A546" s="7"/>
      <c r="B546" s="17" t="s">
        <v>46</v>
      </c>
      <c r="C546" s="7"/>
      <c r="D546" s="63"/>
    </row>
    <row r="547" spans="1:4" ht="13.5">
      <c r="A547" s="7">
        <v>8</v>
      </c>
      <c r="B547" s="6" t="s">
        <v>128</v>
      </c>
      <c r="C547" s="7" t="s">
        <v>3</v>
      </c>
      <c r="D547" s="62" t="s">
        <v>131</v>
      </c>
    </row>
    <row r="548" spans="1:4" ht="13.5">
      <c r="A548" s="7">
        <v>9</v>
      </c>
      <c r="B548" s="6" t="s">
        <v>122</v>
      </c>
      <c r="C548" s="7" t="s">
        <v>13</v>
      </c>
      <c r="D548" s="63" t="s">
        <v>133</v>
      </c>
    </row>
    <row r="549" spans="1:4" ht="13.5">
      <c r="A549" s="7"/>
      <c r="B549" s="17" t="s">
        <v>41</v>
      </c>
      <c r="C549" s="7"/>
      <c r="D549" s="63"/>
    </row>
    <row r="550" spans="1:4" ht="13.5">
      <c r="A550" s="7">
        <v>10</v>
      </c>
      <c r="B550" s="6" t="s">
        <v>123</v>
      </c>
      <c r="C550" s="7" t="s">
        <v>3</v>
      </c>
      <c r="D550" s="62" t="s">
        <v>133</v>
      </c>
    </row>
    <row r="551" spans="1:4" ht="13.5">
      <c r="A551" s="7">
        <v>11</v>
      </c>
      <c r="B551" s="6" t="s">
        <v>124</v>
      </c>
      <c r="C551" s="7" t="s">
        <v>13</v>
      </c>
      <c r="D551" s="62" t="s">
        <v>135</v>
      </c>
    </row>
    <row r="552" spans="1:4" ht="13.5">
      <c r="A552" s="64"/>
      <c r="B552" s="65"/>
      <c r="C552" s="64"/>
      <c r="D552" s="64"/>
    </row>
    <row r="553" spans="1:4" ht="13.5">
      <c r="A553" s="219" t="s">
        <v>319</v>
      </c>
      <c r="B553" s="219"/>
      <c r="C553" s="219"/>
      <c r="D553" s="219"/>
    </row>
    <row r="554" spans="1:4" ht="13.5">
      <c r="A554" s="20" t="s">
        <v>0</v>
      </c>
      <c r="B554" s="20" t="s">
        <v>1</v>
      </c>
      <c r="C554" s="20" t="s">
        <v>160</v>
      </c>
      <c r="D554" s="20" t="s">
        <v>10</v>
      </c>
    </row>
    <row r="555" spans="1:4" ht="13.5">
      <c r="A555" s="7">
        <v>1</v>
      </c>
      <c r="B555" s="60" t="s">
        <v>161</v>
      </c>
      <c r="C555" s="7" t="s">
        <v>3</v>
      </c>
      <c r="D555" s="7">
        <v>5</v>
      </c>
    </row>
    <row r="556" spans="1:4" ht="13.5">
      <c r="A556" s="7">
        <v>2</v>
      </c>
      <c r="B556" s="60" t="s">
        <v>256</v>
      </c>
      <c r="C556" s="7" t="s">
        <v>3</v>
      </c>
      <c r="D556" s="7">
        <v>1</v>
      </c>
    </row>
    <row r="557" spans="1:4" ht="13.5">
      <c r="A557" s="7">
        <v>3</v>
      </c>
      <c r="B557" s="60" t="s">
        <v>257</v>
      </c>
      <c r="C557" s="7" t="s">
        <v>3</v>
      </c>
      <c r="D557" s="7">
        <v>1</v>
      </c>
    </row>
    <row r="558" spans="1:4" ht="27">
      <c r="A558" s="7">
        <v>4</v>
      </c>
      <c r="B558" s="66" t="s">
        <v>258</v>
      </c>
      <c r="C558" s="22" t="s">
        <v>3</v>
      </c>
      <c r="D558" s="7">
        <v>1</v>
      </c>
    </row>
    <row r="559" spans="1:4" ht="13.5">
      <c r="A559" s="7">
        <v>5</v>
      </c>
      <c r="B559" s="60" t="s">
        <v>184</v>
      </c>
      <c r="C559" s="7" t="s">
        <v>164</v>
      </c>
      <c r="D559" s="7">
        <v>0.45</v>
      </c>
    </row>
    <row r="560" spans="1:4" ht="13.5">
      <c r="A560" s="7">
        <v>6</v>
      </c>
      <c r="B560" s="60" t="s">
        <v>259</v>
      </c>
      <c r="C560" s="7" t="s">
        <v>164</v>
      </c>
      <c r="D560" s="7">
        <v>0.3</v>
      </c>
    </row>
    <row r="561" spans="1:4" ht="13.5">
      <c r="A561" s="7">
        <v>7</v>
      </c>
      <c r="B561" s="67" t="s">
        <v>165</v>
      </c>
      <c r="C561" s="68" t="s">
        <v>3</v>
      </c>
      <c r="D561" s="7">
        <v>36</v>
      </c>
    </row>
    <row r="562" spans="1:4" ht="13.5">
      <c r="A562" s="7">
        <v>8</v>
      </c>
      <c r="B562" s="67" t="s">
        <v>31</v>
      </c>
      <c r="C562" s="68" t="s">
        <v>3</v>
      </c>
      <c r="D562" s="7">
        <v>30</v>
      </c>
    </row>
    <row r="563" spans="1:4" ht="13.5">
      <c r="A563" s="7">
        <v>9</v>
      </c>
      <c r="B563" s="69" t="s">
        <v>166</v>
      </c>
      <c r="C563" s="68" t="s">
        <v>3</v>
      </c>
      <c r="D563" s="68">
        <v>7</v>
      </c>
    </row>
    <row r="564" spans="1:4" ht="13.5">
      <c r="A564" s="7">
        <v>10</v>
      </c>
      <c r="B564" s="69" t="s">
        <v>167</v>
      </c>
      <c r="C564" s="68" t="s">
        <v>3</v>
      </c>
      <c r="D564" s="68">
        <v>6</v>
      </c>
    </row>
    <row r="565" spans="1:4" ht="13.5">
      <c r="A565" s="7">
        <v>11</v>
      </c>
      <c r="B565" s="69" t="s">
        <v>168</v>
      </c>
      <c r="C565" s="68" t="s">
        <v>3</v>
      </c>
      <c r="D565" s="68">
        <v>15</v>
      </c>
    </row>
    <row r="566" spans="1:4" ht="13.5">
      <c r="A566" s="7">
        <v>12</v>
      </c>
      <c r="B566" s="69" t="s">
        <v>169</v>
      </c>
      <c r="C566" s="68" t="s">
        <v>3</v>
      </c>
      <c r="D566" s="68">
        <v>3</v>
      </c>
    </row>
    <row r="567" spans="1:4" ht="13.5">
      <c r="A567" s="7">
        <v>13</v>
      </c>
      <c r="B567" s="69" t="s">
        <v>170</v>
      </c>
      <c r="C567" s="7" t="s">
        <v>3</v>
      </c>
      <c r="D567" s="68">
        <v>2</v>
      </c>
    </row>
    <row r="568" spans="1:4" ht="13.5">
      <c r="A568" s="240" t="s">
        <v>11</v>
      </c>
      <c r="B568" s="240"/>
      <c r="C568" s="240"/>
      <c r="D568" s="240"/>
    </row>
    <row r="569" spans="1:4" ht="13.5">
      <c r="A569" s="12"/>
      <c r="B569" s="17" t="s">
        <v>130</v>
      </c>
      <c r="C569" s="12"/>
      <c r="D569" s="12"/>
    </row>
    <row r="570" spans="1:4" ht="13.5">
      <c r="A570" s="7">
        <v>1</v>
      </c>
      <c r="B570" s="70" t="s">
        <v>171</v>
      </c>
      <c r="C570" s="22" t="s">
        <v>3</v>
      </c>
      <c r="D570" s="22">
        <v>10</v>
      </c>
    </row>
    <row r="571" spans="1:4" ht="13.5">
      <c r="A571" s="12"/>
      <c r="B571" s="71" t="s">
        <v>45</v>
      </c>
      <c r="C571" s="22"/>
      <c r="D571" s="22"/>
    </row>
    <row r="572" spans="1:4" ht="13.5">
      <c r="A572" s="7">
        <v>2</v>
      </c>
      <c r="B572" s="67" t="s">
        <v>186</v>
      </c>
      <c r="C572" s="7" t="s">
        <v>5</v>
      </c>
      <c r="D572" s="7">
        <v>1.35</v>
      </c>
    </row>
    <row r="573" spans="1:4" ht="13.5">
      <c r="A573" s="7"/>
      <c r="B573" s="72" t="s">
        <v>38</v>
      </c>
      <c r="C573" s="7"/>
      <c r="D573" s="7"/>
    </row>
    <row r="574" spans="1:4" ht="13.5">
      <c r="A574" s="7">
        <v>3</v>
      </c>
      <c r="B574" s="73" t="s">
        <v>172</v>
      </c>
      <c r="C574" s="22" t="s">
        <v>3</v>
      </c>
      <c r="D574" s="22">
        <v>42</v>
      </c>
    </row>
    <row r="575" spans="1:4" ht="13.5">
      <c r="A575" s="7">
        <v>4</v>
      </c>
      <c r="B575" s="74" t="s">
        <v>147</v>
      </c>
      <c r="C575" s="22" t="s">
        <v>3</v>
      </c>
      <c r="D575" s="22">
        <v>18</v>
      </c>
    </row>
    <row r="576" spans="1:4" ht="13.5">
      <c r="A576" s="7">
        <v>5</v>
      </c>
      <c r="B576" s="75" t="s">
        <v>173</v>
      </c>
      <c r="C576" s="22" t="s">
        <v>3</v>
      </c>
      <c r="D576" s="68">
        <v>21</v>
      </c>
    </row>
    <row r="577" spans="1:4" ht="13.5">
      <c r="A577" s="7">
        <v>6</v>
      </c>
      <c r="B577" s="74" t="s">
        <v>174</v>
      </c>
      <c r="C577" s="22" t="s">
        <v>3</v>
      </c>
      <c r="D577" s="22">
        <v>10</v>
      </c>
    </row>
    <row r="578" spans="1:4" ht="13.5">
      <c r="A578" s="7">
        <v>7</v>
      </c>
      <c r="B578" s="73" t="s">
        <v>175</v>
      </c>
      <c r="C578" s="22" t="s">
        <v>3</v>
      </c>
      <c r="D578" s="22">
        <v>36</v>
      </c>
    </row>
    <row r="579" spans="1:4" ht="13.5">
      <c r="A579" s="7">
        <v>8</v>
      </c>
      <c r="B579" s="74" t="s">
        <v>148</v>
      </c>
      <c r="C579" s="22" t="s">
        <v>3</v>
      </c>
      <c r="D579" s="22">
        <v>18</v>
      </c>
    </row>
    <row r="580" spans="1:4" ht="13.5">
      <c r="A580" s="7">
        <v>9</v>
      </c>
      <c r="B580" s="74" t="s">
        <v>149</v>
      </c>
      <c r="C580" s="22" t="s">
        <v>3</v>
      </c>
      <c r="D580" s="22">
        <v>36</v>
      </c>
    </row>
    <row r="581" spans="1:4" ht="13.5">
      <c r="A581" s="7">
        <v>10</v>
      </c>
      <c r="B581" s="74" t="s">
        <v>150</v>
      </c>
      <c r="C581" s="22" t="s">
        <v>3</v>
      </c>
      <c r="D581" s="22">
        <v>21</v>
      </c>
    </row>
    <row r="582" spans="1:4" ht="13.5">
      <c r="A582" s="7">
        <v>11</v>
      </c>
      <c r="B582" s="74" t="s">
        <v>176</v>
      </c>
      <c r="C582" s="22" t="s">
        <v>3</v>
      </c>
      <c r="D582" s="22">
        <v>21</v>
      </c>
    </row>
    <row r="583" spans="1:4" ht="13.5">
      <c r="A583" s="7">
        <v>12</v>
      </c>
      <c r="B583" s="74" t="s">
        <v>157</v>
      </c>
      <c r="C583" s="22" t="s">
        <v>3</v>
      </c>
      <c r="D583" s="22">
        <v>3</v>
      </c>
    </row>
    <row r="584" spans="1:4" ht="13.5">
      <c r="A584" s="7">
        <v>13</v>
      </c>
      <c r="B584" s="74" t="s">
        <v>177</v>
      </c>
      <c r="C584" s="22" t="s">
        <v>14</v>
      </c>
      <c r="D584" s="22">
        <v>14</v>
      </c>
    </row>
    <row r="585" spans="1:4" ht="13.5">
      <c r="A585" s="7">
        <v>14</v>
      </c>
      <c r="B585" s="74" t="s">
        <v>260</v>
      </c>
      <c r="C585" s="22" t="s">
        <v>3</v>
      </c>
      <c r="D585" s="22">
        <v>6</v>
      </c>
    </row>
    <row r="586" spans="1:4" ht="13.5">
      <c r="A586" s="7">
        <v>15</v>
      </c>
      <c r="B586" s="70" t="s">
        <v>178</v>
      </c>
      <c r="C586" s="22" t="s">
        <v>3</v>
      </c>
      <c r="D586" s="22">
        <v>5</v>
      </c>
    </row>
    <row r="587" spans="1:4" ht="13.5">
      <c r="A587" s="7">
        <v>16</v>
      </c>
      <c r="B587" s="6" t="s">
        <v>179</v>
      </c>
      <c r="C587" s="22" t="s">
        <v>3</v>
      </c>
      <c r="D587" s="68">
        <v>7</v>
      </c>
    </row>
    <row r="588" spans="1:4" ht="13.5">
      <c r="A588" s="7">
        <v>17</v>
      </c>
      <c r="B588" s="74" t="s">
        <v>158</v>
      </c>
      <c r="C588" s="22" t="s">
        <v>3</v>
      </c>
      <c r="D588" s="22">
        <v>12</v>
      </c>
    </row>
    <row r="589" spans="1:4" ht="13.5">
      <c r="A589" s="7">
        <v>18</v>
      </c>
      <c r="B589" s="74" t="s">
        <v>180</v>
      </c>
      <c r="C589" s="22" t="s">
        <v>3</v>
      </c>
      <c r="D589" s="22">
        <v>10</v>
      </c>
    </row>
    <row r="590" spans="1:4" ht="13.5">
      <c r="A590" s="7">
        <v>19</v>
      </c>
      <c r="B590" s="74" t="s">
        <v>155</v>
      </c>
      <c r="C590" s="22" t="s">
        <v>14</v>
      </c>
      <c r="D590" s="22">
        <v>20</v>
      </c>
    </row>
    <row r="591" spans="1:4" ht="13.5">
      <c r="A591" s="7">
        <v>20</v>
      </c>
      <c r="B591" s="74" t="s">
        <v>159</v>
      </c>
      <c r="C591" s="22" t="s">
        <v>3</v>
      </c>
      <c r="D591" s="22">
        <v>12</v>
      </c>
    </row>
    <row r="592" spans="1:4" ht="13.5">
      <c r="A592" s="7">
        <v>21</v>
      </c>
      <c r="B592" s="15" t="s">
        <v>181</v>
      </c>
      <c r="C592" s="22" t="s">
        <v>3</v>
      </c>
      <c r="D592" s="22">
        <v>9</v>
      </c>
    </row>
    <row r="593" spans="1:4" ht="13.5">
      <c r="A593" s="7"/>
      <c r="B593" s="278" t="s">
        <v>46</v>
      </c>
      <c r="C593" s="279"/>
      <c r="D593" s="22"/>
    </row>
    <row r="594" spans="1:4" ht="13.5">
      <c r="A594" s="7">
        <v>22</v>
      </c>
      <c r="B594" s="74" t="s">
        <v>261</v>
      </c>
      <c r="C594" s="22" t="s">
        <v>3</v>
      </c>
      <c r="D594" s="22">
        <v>3</v>
      </c>
    </row>
    <row r="595" spans="1:4" ht="13.5">
      <c r="A595" s="7">
        <v>23</v>
      </c>
      <c r="B595" s="74" t="s">
        <v>262</v>
      </c>
      <c r="C595" s="22" t="s">
        <v>3</v>
      </c>
      <c r="D595" s="22">
        <v>1</v>
      </c>
    </row>
    <row r="596" spans="1:4" ht="13.5">
      <c r="A596" s="7">
        <v>24</v>
      </c>
      <c r="B596" s="74" t="s">
        <v>145</v>
      </c>
      <c r="C596" s="22" t="s">
        <v>14</v>
      </c>
      <c r="D596" s="22">
        <v>10</v>
      </c>
    </row>
    <row r="597" spans="1:4" ht="13.5">
      <c r="A597" s="7"/>
      <c r="B597" s="71" t="s">
        <v>152</v>
      </c>
      <c r="C597" s="22"/>
      <c r="D597" s="22"/>
    </row>
    <row r="598" spans="1:4" ht="13.5">
      <c r="A598" s="7">
        <v>25</v>
      </c>
      <c r="B598" s="73" t="s">
        <v>153</v>
      </c>
      <c r="C598" s="22" t="s">
        <v>3</v>
      </c>
      <c r="D598" s="22">
        <v>6</v>
      </c>
    </row>
    <row r="599" spans="1:4" ht="13.5">
      <c r="A599" s="7"/>
      <c r="B599" s="76" t="s">
        <v>41</v>
      </c>
      <c r="C599" s="22"/>
      <c r="D599" s="22"/>
    </row>
    <row r="600" spans="1:4" ht="13.5">
      <c r="A600" s="7">
        <v>26</v>
      </c>
      <c r="B600" s="15" t="s">
        <v>182</v>
      </c>
      <c r="C600" s="22" t="s">
        <v>13</v>
      </c>
      <c r="D600" s="22">
        <v>2</v>
      </c>
    </row>
    <row r="601" spans="1:4" ht="13.5">
      <c r="A601" s="276"/>
      <c r="B601" s="276"/>
      <c r="C601" s="276"/>
      <c r="D601" s="276"/>
    </row>
    <row r="602" spans="1:4" ht="13.5">
      <c r="A602" s="274" t="s">
        <v>320</v>
      </c>
      <c r="B602" s="274"/>
      <c r="C602" s="274"/>
      <c r="D602" s="274"/>
    </row>
    <row r="603" spans="1:4" ht="27">
      <c r="A603" s="55" t="s">
        <v>112</v>
      </c>
      <c r="B603" s="20" t="s">
        <v>1</v>
      </c>
      <c r="C603" s="55" t="s">
        <v>114</v>
      </c>
      <c r="D603" s="55" t="s">
        <v>10</v>
      </c>
    </row>
    <row r="604" spans="1:4" ht="13.5">
      <c r="A604" s="7">
        <v>1</v>
      </c>
      <c r="B604" s="56" t="s">
        <v>125</v>
      </c>
      <c r="C604" s="7" t="s">
        <v>3</v>
      </c>
      <c r="D604" s="7">
        <v>2</v>
      </c>
    </row>
    <row r="605" spans="1:4" ht="13.5">
      <c r="A605" s="7">
        <v>2</v>
      </c>
      <c r="B605" s="56" t="s">
        <v>116</v>
      </c>
      <c r="C605" s="57" t="s">
        <v>3</v>
      </c>
      <c r="D605" s="58">
        <v>2</v>
      </c>
    </row>
    <row r="606" spans="1:4" ht="13.5">
      <c r="A606" s="7">
        <v>3</v>
      </c>
      <c r="B606" s="56" t="s">
        <v>49</v>
      </c>
      <c r="C606" s="57" t="s">
        <v>115</v>
      </c>
      <c r="D606" s="59">
        <v>0.54</v>
      </c>
    </row>
    <row r="607" spans="1:4" ht="13.5">
      <c r="A607" s="7">
        <v>4</v>
      </c>
      <c r="B607" s="60" t="s">
        <v>117</v>
      </c>
      <c r="C607" s="7" t="s">
        <v>3</v>
      </c>
      <c r="D607" s="7">
        <v>2</v>
      </c>
    </row>
    <row r="608" spans="1:4" ht="13.5">
      <c r="A608" s="7">
        <v>5</v>
      </c>
      <c r="B608" s="60" t="s">
        <v>118</v>
      </c>
      <c r="C608" s="7" t="s">
        <v>3</v>
      </c>
      <c r="D608" s="7">
        <v>2</v>
      </c>
    </row>
    <row r="609" spans="1:4" ht="13.5">
      <c r="A609" s="232" t="s">
        <v>306</v>
      </c>
      <c r="B609" s="233"/>
      <c r="C609" s="233"/>
      <c r="D609" s="234"/>
    </row>
    <row r="610" spans="1:4" ht="13.5">
      <c r="A610" s="12"/>
      <c r="B610" s="17" t="s">
        <v>130</v>
      </c>
      <c r="C610" s="12"/>
      <c r="D610" s="61"/>
    </row>
    <row r="611" spans="1:4" ht="13.5">
      <c r="A611" s="7">
        <v>1</v>
      </c>
      <c r="B611" s="6" t="s">
        <v>127</v>
      </c>
      <c r="C611" s="7" t="s">
        <v>3</v>
      </c>
      <c r="D611" s="62" t="s">
        <v>131</v>
      </c>
    </row>
    <row r="612" spans="1:4" ht="13.5">
      <c r="A612" s="7"/>
      <c r="B612" s="17" t="s">
        <v>38</v>
      </c>
      <c r="C612" s="7"/>
      <c r="D612" s="62"/>
    </row>
    <row r="613" spans="1:4" ht="13.5">
      <c r="A613" s="7">
        <v>2</v>
      </c>
      <c r="B613" s="6" t="s">
        <v>119</v>
      </c>
      <c r="C613" s="7" t="s">
        <v>3</v>
      </c>
      <c r="D613" s="62" t="s">
        <v>132</v>
      </c>
    </row>
    <row r="614" spans="1:4" ht="13.5">
      <c r="A614" s="7">
        <v>3</v>
      </c>
      <c r="B614" s="6" t="s">
        <v>120</v>
      </c>
      <c r="C614" s="7" t="s">
        <v>3</v>
      </c>
      <c r="D614" s="62" t="s">
        <v>132</v>
      </c>
    </row>
    <row r="615" spans="1:4" ht="13.5">
      <c r="A615" s="7">
        <v>4</v>
      </c>
      <c r="B615" s="6" t="s">
        <v>129</v>
      </c>
      <c r="C615" s="7" t="s">
        <v>3</v>
      </c>
      <c r="D615" s="62" t="s">
        <v>131</v>
      </c>
    </row>
    <row r="616" spans="1:4" ht="13.5">
      <c r="A616" s="7">
        <v>5</v>
      </c>
      <c r="B616" s="6" t="s">
        <v>121</v>
      </c>
      <c r="C616" s="7" t="s">
        <v>3</v>
      </c>
      <c r="D616" s="62" t="s">
        <v>133</v>
      </c>
    </row>
    <row r="617" spans="1:4" ht="13.5">
      <c r="A617" s="7">
        <v>6</v>
      </c>
      <c r="B617" s="6" t="s">
        <v>48</v>
      </c>
      <c r="C617" s="7" t="s">
        <v>14</v>
      </c>
      <c r="D617" s="62" t="s">
        <v>134</v>
      </c>
    </row>
    <row r="618" spans="1:4" ht="13.5">
      <c r="A618" s="7">
        <v>7</v>
      </c>
      <c r="B618" s="6" t="s">
        <v>43</v>
      </c>
      <c r="C618" s="7" t="s">
        <v>3</v>
      </c>
      <c r="D618" s="63" t="s">
        <v>134</v>
      </c>
    </row>
    <row r="619" spans="1:4" ht="13.5">
      <c r="A619" s="7"/>
      <c r="B619" s="17" t="s">
        <v>46</v>
      </c>
      <c r="C619" s="7"/>
      <c r="D619" s="63"/>
    </row>
    <row r="620" spans="1:4" ht="13.5">
      <c r="A620" s="7">
        <v>8</v>
      </c>
      <c r="B620" s="6" t="s">
        <v>136</v>
      </c>
      <c r="C620" s="7" t="s">
        <v>3</v>
      </c>
      <c r="D620" s="62" t="s">
        <v>131</v>
      </c>
    </row>
    <row r="621" spans="1:4" ht="13.5">
      <c r="A621" s="7">
        <v>9</v>
      </c>
      <c r="B621" s="6" t="s">
        <v>137</v>
      </c>
      <c r="C621" s="7" t="s">
        <v>3</v>
      </c>
      <c r="D621" s="62" t="s">
        <v>131</v>
      </c>
    </row>
    <row r="622" spans="1:4" ht="13.5">
      <c r="A622" s="7">
        <v>10</v>
      </c>
      <c r="B622" s="6" t="s">
        <v>122</v>
      </c>
      <c r="C622" s="7" t="s">
        <v>13</v>
      </c>
      <c r="D622" s="63" t="s">
        <v>133</v>
      </c>
    </row>
    <row r="623" spans="1:4" ht="13.5">
      <c r="A623" s="7"/>
      <c r="B623" s="17" t="s">
        <v>41</v>
      </c>
      <c r="C623" s="7"/>
      <c r="D623" s="63"/>
    </row>
    <row r="624" spans="1:4" ht="13.5">
      <c r="A624" s="7">
        <v>11</v>
      </c>
      <c r="B624" s="6" t="s">
        <v>123</v>
      </c>
      <c r="C624" s="7" t="s">
        <v>3</v>
      </c>
      <c r="D624" s="62" t="s">
        <v>133</v>
      </c>
    </row>
    <row r="625" spans="1:4" ht="13.5">
      <c r="A625" s="7">
        <v>12</v>
      </c>
      <c r="B625" s="6" t="s">
        <v>124</v>
      </c>
      <c r="C625" s="7" t="s">
        <v>13</v>
      </c>
      <c r="D625" s="62" t="s">
        <v>135</v>
      </c>
    </row>
    <row r="626" spans="1:4" ht="13.5">
      <c r="A626" s="269"/>
      <c r="B626" s="269"/>
      <c r="C626" s="269"/>
      <c r="D626" s="269"/>
    </row>
    <row r="627" spans="1:4" ht="13.5">
      <c r="A627" s="219" t="s">
        <v>263</v>
      </c>
      <c r="B627" s="219"/>
      <c r="C627" s="219"/>
      <c r="D627" s="219"/>
    </row>
    <row r="628" spans="1:4" ht="33" customHeight="1">
      <c r="A628" s="20" t="s">
        <v>0</v>
      </c>
      <c r="B628" s="20" t="s">
        <v>1</v>
      </c>
      <c r="C628" s="20" t="s">
        <v>160</v>
      </c>
      <c r="D628" s="20" t="s">
        <v>10</v>
      </c>
    </row>
    <row r="629" spans="1:4" ht="13.5">
      <c r="A629" s="7">
        <v>1</v>
      </c>
      <c r="B629" s="60" t="s">
        <v>161</v>
      </c>
      <c r="C629" s="7" t="s">
        <v>3</v>
      </c>
      <c r="D629" s="7">
        <v>2</v>
      </c>
    </row>
    <row r="630" spans="1:4" ht="13.5">
      <c r="A630" s="7">
        <v>2</v>
      </c>
      <c r="B630" s="60" t="s">
        <v>183</v>
      </c>
      <c r="C630" s="7" t="s">
        <v>3</v>
      </c>
      <c r="D630" s="7">
        <v>2</v>
      </c>
    </row>
    <row r="631" spans="1:4" ht="13.5">
      <c r="A631" s="7">
        <v>3</v>
      </c>
      <c r="B631" s="60" t="s">
        <v>264</v>
      </c>
      <c r="C631" s="7" t="s">
        <v>3</v>
      </c>
      <c r="D631" s="7">
        <v>1</v>
      </c>
    </row>
    <row r="632" spans="1:4" ht="13.5">
      <c r="A632" s="7">
        <v>4</v>
      </c>
      <c r="B632" s="60" t="s">
        <v>163</v>
      </c>
      <c r="C632" s="7" t="s">
        <v>3</v>
      </c>
      <c r="D632" s="7">
        <v>1</v>
      </c>
    </row>
    <row r="633" spans="1:4" ht="13.5">
      <c r="A633" s="7">
        <v>5</v>
      </c>
      <c r="B633" s="60" t="s">
        <v>226</v>
      </c>
      <c r="C633" s="7" t="s">
        <v>164</v>
      </c>
      <c r="D633" s="7">
        <v>0.3</v>
      </c>
    </row>
    <row r="634" spans="1:4" ht="27">
      <c r="A634" s="7">
        <v>6</v>
      </c>
      <c r="B634" s="66" t="s">
        <v>265</v>
      </c>
      <c r="C634" s="7" t="s">
        <v>3</v>
      </c>
      <c r="D634" s="7">
        <v>10</v>
      </c>
    </row>
    <row r="635" spans="1:4" ht="13.5">
      <c r="A635" s="7">
        <v>7</v>
      </c>
      <c r="B635" s="67" t="s">
        <v>165</v>
      </c>
      <c r="C635" s="68" t="s">
        <v>3</v>
      </c>
      <c r="D635" s="7">
        <v>15</v>
      </c>
    </row>
    <row r="636" spans="1:4" ht="13.5">
      <c r="A636" s="7">
        <v>8</v>
      </c>
      <c r="B636" s="67" t="s">
        <v>31</v>
      </c>
      <c r="C636" s="68" t="s">
        <v>3</v>
      </c>
      <c r="D636" s="7">
        <v>5</v>
      </c>
    </row>
    <row r="637" spans="1:4" ht="13.5">
      <c r="A637" s="7">
        <v>9</v>
      </c>
      <c r="B637" s="69" t="s">
        <v>166</v>
      </c>
      <c r="C637" s="68" t="s">
        <v>3</v>
      </c>
      <c r="D637" s="68">
        <v>2</v>
      </c>
    </row>
    <row r="638" spans="1:4" ht="13.5">
      <c r="A638" s="7">
        <v>10</v>
      </c>
      <c r="B638" s="69" t="s">
        <v>167</v>
      </c>
      <c r="C638" s="68" t="s">
        <v>3</v>
      </c>
      <c r="D638" s="68">
        <v>3</v>
      </c>
    </row>
    <row r="639" spans="1:4" ht="13.5">
      <c r="A639" s="7">
        <v>11</v>
      </c>
      <c r="B639" s="69" t="s">
        <v>168</v>
      </c>
      <c r="C639" s="68" t="s">
        <v>3</v>
      </c>
      <c r="D639" s="68">
        <v>9</v>
      </c>
    </row>
    <row r="640" spans="1:4" ht="13.5">
      <c r="A640" s="7">
        <v>12</v>
      </c>
      <c r="B640" s="69" t="s">
        <v>266</v>
      </c>
      <c r="C640" s="68" t="s">
        <v>14</v>
      </c>
      <c r="D640" s="68">
        <v>15</v>
      </c>
    </row>
    <row r="641" spans="1:4" ht="13.5">
      <c r="A641" s="7">
        <v>13</v>
      </c>
      <c r="B641" s="69" t="s">
        <v>170</v>
      </c>
      <c r="C641" s="7" t="s">
        <v>3</v>
      </c>
      <c r="D641" s="68">
        <v>1</v>
      </c>
    </row>
    <row r="642" spans="1:4" ht="13.5">
      <c r="A642" s="240" t="s">
        <v>11</v>
      </c>
      <c r="B642" s="240"/>
      <c r="C642" s="240"/>
      <c r="D642" s="240"/>
    </row>
    <row r="643" spans="1:4" ht="13.5">
      <c r="A643" s="12"/>
      <c r="B643" s="17" t="s">
        <v>130</v>
      </c>
      <c r="C643" s="12"/>
      <c r="D643" s="12"/>
    </row>
    <row r="644" spans="1:4" ht="13.5">
      <c r="A644" s="7">
        <v>1</v>
      </c>
      <c r="B644" s="70" t="s">
        <v>171</v>
      </c>
      <c r="C644" s="22" t="s">
        <v>3</v>
      </c>
      <c r="D644" s="22">
        <v>8</v>
      </c>
    </row>
    <row r="645" spans="1:4" ht="13.5">
      <c r="A645" s="7">
        <v>2</v>
      </c>
      <c r="B645" s="70" t="s">
        <v>267</v>
      </c>
      <c r="C645" s="22" t="s">
        <v>3</v>
      </c>
      <c r="D645" s="22">
        <v>10</v>
      </c>
    </row>
    <row r="646" spans="1:4" ht="13.5">
      <c r="A646" s="7"/>
      <c r="B646" s="71" t="s">
        <v>45</v>
      </c>
      <c r="C646" s="7"/>
      <c r="D646" s="7"/>
    </row>
    <row r="647" spans="1:4" ht="13.5">
      <c r="A647" s="7">
        <v>3</v>
      </c>
      <c r="B647" s="67" t="s">
        <v>229</v>
      </c>
      <c r="C647" s="7" t="s">
        <v>5</v>
      </c>
      <c r="D647" s="7">
        <v>0.9</v>
      </c>
    </row>
    <row r="648" spans="1:4" ht="13.5">
      <c r="A648" s="7"/>
      <c r="B648" s="72" t="s">
        <v>38</v>
      </c>
      <c r="C648" s="22"/>
      <c r="D648" s="22"/>
    </row>
    <row r="649" spans="1:4" ht="13.5">
      <c r="A649" s="7">
        <v>4</v>
      </c>
      <c r="B649" s="73" t="s">
        <v>172</v>
      </c>
      <c r="C649" s="22" t="s">
        <v>3</v>
      </c>
      <c r="D649" s="22">
        <v>36</v>
      </c>
    </row>
    <row r="650" spans="1:4" ht="13.5">
      <c r="A650" s="7">
        <v>5</v>
      </c>
      <c r="B650" s="74" t="s">
        <v>147</v>
      </c>
      <c r="C650" s="22" t="s">
        <v>3</v>
      </c>
      <c r="D650" s="22">
        <v>3</v>
      </c>
    </row>
    <row r="651" spans="1:4" ht="13.5">
      <c r="A651" s="7">
        <v>6</v>
      </c>
      <c r="B651" s="75" t="s">
        <v>173</v>
      </c>
      <c r="C651" s="22" t="s">
        <v>3</v>
      </c>
      <c r="D651" s="68">
        <v>9</v>
      </c>
    </row>
    <row r="652" spans="1:4" ht="13.5">
      <c r="A652" s="7">
        <v>7</v>
      </c>
      <c r="B652" s="74" t="s">
        <v>174</v>
      </c>
      <c r="C652" s="22" t="s">
        <v>3</v>
      </c>
      <c r="D652" s="22">
        <v>4</v>
      </c>
    </row>
    <row r="653" spans="1:4" ht="13.5">
      <c r="A653" s="7">
        <v>8</v>
      </c>
      <c r="B653" s="73" t="s">
        <v>175</v>
      </c>
      <c r="C653" s="22" t="s">
        <v>3</v>
      </c>
      <c r="D653" s="22">
        <v>15</v>
      </c>
    </row>
    <row r="654" spans="1:4" ht="13.5">
      <c r="A654" s="7">
        <v>9</v>
      </c>
      <c r="B654" s="74" t="s">
        <v>148</v>
      </c>
      <c r="C654" s="22" t="s">
        <v>3</v>
      </c>
      <c r="D654" s="22">
        <v>3</v>
      </c>
    </row>
    <row r="655" spans="1:4" ht="13.5">
      <c r="A655" s="7">
        <v>10</v>
      </c>
      <c r="B655" s="74" t="s">
        <v>149</v>
      </c>
      <c r="C655" s="22" t="s">
        <v>3</v>
      </c>
      <c r="D655" s="22">
        <v>6</v>
      </c>
    </row>
    <row r="656" spans="1:4" ht="13.5">
      <c r="A656" s="7">
        <v>11</v>
      </c>
      <c r="B656" s="74" t="s">
        <v>150</v>
      </c>
      <c r="C656" s="22" t="s">
        <v>3</v>
      </c>
      <c r="D656" s="22">
        <v>15</v>
      </c>
    </row>
    <row r="657" spans="1:4" ht="13.5">
      <c r="A657" s="7">
        <v>12</v>
      </c>
      <c r="B657" s="74" t="s">
        <v>176</v>
      </c>
      <c r="C657" s="22" t="s">
        <v>3</v>
      </c>
      <c r="D657" s="22">
        <v>15</v>
      </c>
    </row>
    <row r="658" spans="1:4" ht="13.5">
      <c r="A658" s="7">
        <v>13</v>
      </c>
      <c r="B658" s="74" t="s">
        <v>157</v>
      </c>
      <c r="C658" s="22" t="s">
        <v>3</v>
      </c>
      <c r="D658" s="22">
        <v>3</v>
      </c>
    </row>
    <row r="659" spans="1:4" ht="13.5">
      <c r="A659" s="7">
        <v>14</v>
      </c>
      <c r="B659" s="73" t="s">
        <v>268</v>
      </c>
      <c r="C659" s="22" t="s">
        <v>3</v>
      </c>
      <c r="D659" s="22">
        <v>1</v>
      </c>
    </row>
    <row r="660" spans="1:4" ht="13.5">
      <c r="A660" s="7">
        <v>15</v>
      </c>
      <c r="B660" s="73" t="s">
        <v>269</v>
      </c>
      <c r="C660" s="22" t="s">
        <v>3</v>
      </c>
      <c r="D660" s="22">
        <v>1</v>
      </c>
    </row>
    <row r="661" spans="1:4" ht="13.5">
      <c r="A661" s="7">
        <v>16</v>
      </c>
      <c r="B661" s="73" t="s">
        <v>270</v>
      </c>
      <c r="C661" s="22" t="s">
        <v>3</v>
      </c>
      <c r="D661" s="22">
        <v>1</v>
      </c>
    </row>
    <row r="662" spans="1:4" ht="13.5">
      <c r="A662" s="7">
        <v>17</v>
      </c>
      <c r="B662" s="73" t="s">
        <v>271</v>
      </c>
      <c r="C662" s="22" t="s">
        <v>3</v>
      </c>
      <c r="D662" s="22">
        <v>1</v>
      </c>
    </row>
    <row r="663" spans="1:4" ht="13.5">
      <c r="A663" s="7">
        <v>18</v>
      </c>
      <c r="B663" s="74" t="s">
        <v>177</v>
      </c>
      <c r="C663" s="22" t="s">
        <v>14</v>
      </c>
      <c r="D663" s="22">
        <v>10</v>
      </c>
    </row>
    <row r="664" spans="1:4" ht="13.5">
      <c r="A664" s="7">
        <v>19</v>
      </c>
      <c r="B664" s="74" t="s">
        <v>260</v>
      </c>
      <c r="C664" s="22" t="s">
        <v>3</v>
      </c>
      <c r="D664" s="22">
        <v>3</v>
      </c>
    </row>
    <row r="665" spans="1:4" ht="13.5">
      <c r="A665" s="7">
        <v>20</v>
      </c>
      <c r="B665" s="74" t="s">
        <v>230</v>
      </c>
      <c r="C665" s="22" t="s">
        <v>3</v>
      </c>
      <c r="D665" s="22">
        <v>9</v>
      </c>
    </row>
    <row r="666" spans="1:4" ht="13.5">
      <c r="A666" s="7">
        <v>21</v>
      </c>
      <c r="B666" s="70" t="s">
        <v>178</v>
      </c>
      <c r="C666" s="22" t="s">
        <v>3</v>
      </c>
      <c r="D666" s="22">
        <v>2</v>
      </c>
    </row>
    <row r="667" spans="1:4" ht="13.5">
      <c r="A667" s="7">
        <v>22</v>
      </c>
      <c r="B667" s="6" t="s">
        <v>179</v>
      </c>
      <c r="C667" s="22" t="s">
        <v>3</v>
      </c>
      <c r="D667" s="68">
        <v>5</v>
      </c>
    </row>
    <row r="668" spans="1:4" ht="13.5">
      <c r="A668" s="7">
        <v>23</v>
      </c>
      <c r="B668" s="74" t="s">
        <v>158</v>
      </c>
      <c r="C668" s="22" t="s">
        <v>3</v>
      </c>
      <c r="D668" s="22">
        <v>3</v>
      </c>
    </row>
    <row r="669" spans="1:4" ht="13.5">
      <c r="A669" s="7">
        <v>24</v>
      </c>
      <c r="B669" s="74" t="s">
        <v>180</v>
      </c>
      <c r="C669" s="22" t="s">
        <v>3</v>
      </c>
      <c r="D669" s="22">
        <v>10</v>
      </c>
    </row>
    <row r="670" spans="1:4" ht="13.5">
      <c r="A670" s="7">
        <v>25</v>
      </c>
      <c r="B670" s="74" t="s">
        <v>159</v>
      </c>
      <c r="C670" s="22" t="s">
        <v>3</v>
      </c>
      <c r="D670" s="22">
        <v>3</v>
      </c>
    </row>
    <row r="671" spans="1:4" ht="13.5">
      <c r="A671" s="7">
        <v>26</v>
      </c>
      <c r="B671" s="15" t="s">
        <v>181</v>
      </c>
      <c r="C671" s="22" t="s">
        <v>3</v>
      </c>
      <c r="D671" s="22">
        <v>6</v>
      </c>
    </row>
    <row r="672" spans="1:4" ht="13.5">
      <c r="A672" s="7"/>
      <c r="B672" s="278" t="s">
        <v>46</v>
      </c>
      <c r="C672" s="279"/>
      <c r="D672" s="22"/>
    </row>
    <row r="673" spans="1:4" ht="13.5">
      <c r="A673" s="7">
        <v>27</v>
      </c>
      <c r="B673" s="74" t="s">
        <v>155</v>
      </c>
      <c r="C673" s="22" t="s">
        <v>14</v>
      </c>
      <c r="D673" s="22">
        <v>10</v>
      </c>
    </row>
    <row r="674" spans="1:4" ht="13.5">
      <c r="A674" s="7">
        <v>28</v>
      </c>
      <c r="B674" s="74" t="s">
        <v>261</v>
      </c>
      <c r="C674" s="22" t="s">
        <v>3</v>
      </c>
      <c r="D674" s="22">
        <v>2</v>
      </c>
    </row>
    <row r="675" spans="1:4" ht="13.5">
      <c r="A675" s="7">
        <v>29</v>
      </c>
      <c r="B675" s="74" t="s">
        <v>262</v>
      </c>
      <c r="C675" s="22" t="s">
        <v>3</v>
      </c>
      <c r="D675" s="22">
        <v>1</v>
      </c>
    </row>
    <row r="676" spans="1:4" ht="13.5">
      <c r="A676" s="7">
        <v>30</v>
      </c>
      <c r="B676" s="60" t="s">
        <v>144</v>
      </c>
      <c r="C676" s="22" t="s">
        <v>13</v>
      </c>
      <c r="D676" s="22">
        <v>40</v>
      </c>
    </row>
    <row r="677" spans="1:4" ht="13.5">
      <c r="A677" s="7">
        <v>31</v>
      </c>
      <c r="B677" s="74" t="s">
        <v>145</v>
      </c>
      <c r="C677" s="22" t="s">
        <v>14</v>
      </c>
      <c r="D677" s="22">
        <v>5</v>
      </c>
    </row>
    <row r="678" spans="1:4" ht="13.5">
      <c r="A678" s="7"/>
      <c r="B678" s="71" t="s">
        <v>152</v>
      </c>
      <c r="C678" s="22"/>
      <c r="D678" s="22"/>
    </row>
    <row r="679" spans="1:4" ht="13.5">
      <c r="A679" s="7">
        <v>32</v>
      </c>
      <c r="B679" s="73" t="s">
        <v>153</v>
      </c>
      <c r="C679" s="22" t="s">
        <v>3</v>
      </c>
      <c r="D679" s="22">
        <v>3</v>
      </c>
    </row>
    <row r="680" spans="1:4" ht="13.5">
      <c r="A680" s="7">
        <v>33</v>
      </c>
      <c r="B680" s="73" t="s">
        <v>154</v>
      </c>
      <c r="C680" s="22" t="s">
        <v>3</v>
      </c>
      <c r="D680" s="22">
        <v>1</v>
      </c>
    </row>
    <row r="681" spans="1:4" ht="13.5">
      <c r="A681" s="7"/>
      <c r="B681" s="76" t="s">
        <v>41</v>
      </c>
      <c r="C681" s="22"/>
      <c r="D681" s="22"/>
    </row>
    <row r="682" spans="1:4" ht="13.5">
      <c r="A682" s="7">
        <v>34</v>
      </c>
      <c r="B682" s="15" t="s">
        <v>182</v>
      </c>
      <c r="C682" s="22" t="s">
        <v>13</v>
      </c>
      <c r="D682" s="22">
        <v>2</v>
      </c>
    </row>
    <row r="683" spans="1:4" ht="13.5">
      <c r="A683" s="7">
        <v>35</v>
      </c>
      <c r="B683" s="6" t="s">
        <v>151</v>
      </c>
      <c r="C683" s="7" t="s">
        <v>13</v>
      </c>
      <c r="D683" s="7">
        <v>1</v>
      </c>
    </row>
    <row r="684" spans="1:4" ht="13.5">
      <c r="A684" s="14"/>
      <c r="B684" s="14"/>
      <c r="C684" s="14"/>
      <c r="D684" s="77"/>
    </row>
    <row r="685" spans="1:4" ht="13.5">
      <c r="A685" s="219" t="s">
        <v>321</v>
      </c>
      <c r="B685" s="219"/>
      <c r="C685" s="219"/>
      <c r="D685" s="219"/>
    </row>
    <row r="686" spans="1:4" ht="31.5" customHeight="1">
      <c r="A686" s="20" t="s">
        <v>0</v>
      </c>
      <c r="B686" s="20" t="s">
        <v>1</v>
      </c>
      <c r="C686" s="20" t="s">
        <v>160</v>
      </c>
      <c r="D686" s="20" t="s">
        <v>10</v>
      </c>
    </row>
    <row r="687" spans="1:4" ht="13.5">
      <c r="A687" s="7">
        <v>1</v>
      </c>
      <c r="B687" s="60" t="s">
        <v>272</v>
      </c>
      <c r="C687" s="7" t="s">
        <v>3</v>
      </c>
      <c r="D687" s="7">
        <v>1</v>
      </c>
    </row>
    <row r="688" spans="1:4" ht="13.5">
      <c r="A688" s="7">
        <v>2</v>
      </c>
      <c r="B688" s="60" t="s">
        <v>163</v>
      </c>
      <c r="C688" s="7" t="s">
        <v>3</v>
      </c>
      <c r="D688" s="7">
        <v>1</v>
      </c>
    </row>
    <row r="689" spans="1:4" ht="13.5">
      <c r="A689" s="7">
        <v>3</v>
      </c>
      <c r="B689" s="60" t="s">
        <v>273</v>
      </c>
      <c r="C689" s="7" t="s">
        <v>3</v>
      </c>
      <c r="D689" s="7">
        <v>1</v>
      </c>
    </row>
    <row r="690" spans="1:4" ht="13.5">
      <c r="A690" s="7">
        <v>4</v>
      </c>
      <c r="B690" s="60" t="s">
        <v>274</v>
      </c>
      <c r="C690" s="7" t="s">
        <v>164</v>
      </c>
      <c r="D690" s="7">
        <v>0.06</v>
      </c>
    </row>
    <row r="691" spans="1:4" ht="13.5">
      <c r="A691" s="7">
        <v>5</v>
      </c>
      <c r="B691" s="67" t="s">
        <v>31</v>
      </c>
      <c r="C691" s="68" t="s">
        <v>3</v>
      </c>
      <c r="D691" s="7">
        <v>1</v>
      </c>
    </row>
    <row r="692" spans="1:4" ht="13.5">
      <c r="A692" s="7">
        <v>6</v>
      </c>
      <c r="B692" s="69" t="s">
        <v>166</v>
      </c>
      <c r="C692" s="68" t="s">
        <v>3</v>
      </c>
      <c r="D692" s="68">
        <v>1</v>
      </c>
    </row>
    <row r="693" spans="1:4" ht="13.5">
      <c r="A693" s="7">
        <v>7</v>
      </c>
      <c r="B693" s="69" t="s">
        <v>167</v>
      </c>
      <c r="C693" s="68" t="s">
        <v>3</v>
      </c>
      <c r="D693" s="68">
        <v>3</v>
      </c>
    </row>
    <row r="694" spans="1:4" ht="13.5">
      <c r="A694" s="7">
        <v>8</v>
      </c>
      <c r="B694" s="69" t="s">
        <v>168</v>
      </c>
      <c r="C694" s="68" t="s">
        <v>3</v>
      </c>
      <c r="D694" s="68">
        <v>9</v>
      </c>
    </row>
    <row r="695" spans="1:4" ht="13.5">
      <c r="A695" s="7">
        <v>9</v>
      </c>
      <c r="B695" s="69" t="s">
        <v>170</v>
      </c>
      <c r="C695" s="7" t="s">
        <v>3</v>
      </c>
      <c r="D695" s="68">
        <v>1</v>
      </c>
    </row>
    <row r="696" spans="1:4" ht="13.5">
      <c r="A696" s="240" t="s">
        <v>11</v>
      </c>
      <c r="B696" s="240"/>
      <c r="C696" s="240"/>
      <c r="D696" s="240"/>
    </row>
    <row r="697" spans="1:4" ht="13.5">
      <c r="A697" s="12"/>
      <c r="B697" s="17" t="s">
        <v>130</v>
      </c>
      <c r="C697" s="12"/>
      <c r="D697" s="12"/>
    </row>
    <row r="698" spans="1:4" ht="13.5">
      <c r="A698" s="7">
        <v>1</v>
      </c>
      <c r="B698" s="70" t="s">
        <v>171</v>
      </c>
      <c r="C698" s="22" t="s">
        <v>3</v>
      </c>
      <c r="D698" s="22">
        <v>2</v>
      </c>
    </row>
    <row r="699" spans="1:4" ht="13.5">
      <c r="A699" s="12"/>
      <c r="B699" s="71" t="s">
        <v>45</v>
      </c>
      <c r="C699" s="12"/>
      <c r="D699" s="12"/>
    </row>
    <row r="700" spans="1:4" ht="13.5">
      <c r="A700" s="7">
        <v>2</v>
      </c>
      <c r="B700" s="67" t="s">
        <v>242</v>
      </c>
      <c r="C700" s="7" t="s">
        <v>5</v>
      </c>
      <c r="D700" s="7">
        <v>0.075</v>
      </c>
    </row>
    <row r="701" spans="1:4" ht="13.5">
      <c r="A701" s="7"/>
      <c r="B701" s="78" t="s">
        <v>38</v>
      </c>
      <c r="C701" s="7"/>
      <c r="D701" s="7"/>
    </row>
    <row r="702" spans="1:4" ht="13.5">
      <c r="A702" s="7">
        <v>3</v>
      </c>
      <c r="B702" s="73" t="s">
        <v>275</v>
      </c>
      <c r="C702" s="22" t="s">
        <v>3</v>
      </c>
      <c r="D702" s="22">
        <v>6</v>
      </c>
    </row>
    <row r="703" spans="1:4" ht="13.5">
      <c r="A703" s="7">
        <v>4</v>
      </c>
      <c r="B703" s="74" t="s">
        <v>147</v>
      </c>
      <c r="C703" s="22" t="s">
        <v>3</v>
      </c>
      <c r="D703" s="22">
        <v>3</v>
      </c>
    </row>
    <row r="704" spans="1:4" ht="13.5">
      <c r="A704" s="7">
        <v>5</v>
      </c>
      <c r="B704" s="74" t="s">
        <v>174</v>
      </c>
      <c r="C704" s="22" t="s">
        <v>3</v>
      </c>
      <c r="D704" s="22">
        <v>5</v>
      </c>
    </row>
    <row r="705" spans="1:4" ht="13.5">
      <c r="A705" s="7">
        <v>6</v>
      </c>
      <c r="B705" s="74" t="s">
        <v>148</v>
      </c>
      <c r="C705" s="22" t="s">
        <v>3</v>
      </c>
      <c r="D705" s="22">
        <v>3</v>
      </c>
    </row>
    <row r="706" spans="1:4" ht="13.5">
      <c r="A706" s="7">
        <v>7</v>
      </c>
      <c r="B706" s="74" t="s">
        <v>149</v>
      </c>
      <c r="C706" s="22" t="s">
        <v>3</v>
      </c>
      <c r="D706" s="22">
        <v>6</v>
      </c>
    </row>
    <row r="707" spans="1:4" ht="13.5">
      <c r="A707" s="7">
        <v>8</v>
      </c>
      <c r="B707" s="74" t="s">
        <v>150</v>
      </c>
      <c r="C707" s="22" t="s">
        <v>3</v>
      </c>
      <c r="D707" s="22">
        <v>5</v>
      </c>
    </row>
    <row r="708" spans="1:4" ht="13.5">
      <c r="A708" s="7">
        <v>9</v>
      </c>
      <c r="B708" s="74" t="s">
        <v>176</v>
      </c>
      <c r="C708" s="22" t="s">
        <v>3</v>
      </c>
      <c r="D708" s="22">
        <v>5</v>
      </c>
    </row>
    <row r="709" spans="1:4" ht="13.5">
      <c r="A709" s="7">
        <v>10</v>
      </c>
      <c r="B709" s="74" t="s">
        <v>157</v>
      </c>
      <c r="C709" s="22" t="s">
        <v>3</v>
      </c>
      <c r="D709" s="22">
        <v>1</v>
      </c>
    </row>
    <row r="710" spans="1:4" ht="13.5">
      <c r="A710" s="7">
        <v>11</v>
      </c>
      <c r="B710" s="73" t="s">
        <v>268</v>
      </c>
      <c r="C710" s="22" t="s">
        <v>3</v>
      </c>
      <c r="D710" s="22">
        <v>1</v>
      </c>
    </row>
    <row r="711" spans="1:4" ht="13.5">
      <c r="A711" s="7">
        <v>12</v>
      </c>
      <c r="B711" s="73" t="s">
        <v>269</v>
      </c>
      <c r="C711" s="22" t="s">
        <v>3</v>
      </c>
      <c r="D711" s="22">
        <v>1</v>
      </c>
    </row>
    <row r="712" spans="1:4" ht="13.5">
      <c r="A712" s="7">
        <v>13</v>
      </c>
      <c r="B712" s="73" t="s">
        <v>270</v>
      </c>
      <c r="C712" s="22" t="s">
        <v>3</v>
      </c>
      <c r="D712" s="22">
        <v>3</v>
      </c>
    </row>
    <row r="713" spans="1:4" ht="13.5">
      <c r="A713" s="7">
        <v>14</v>
      </c>
      <c r="B713" s="73" t="s">
        <v>271</v>
      </c>
      <c r="C713" s="22" t="s">
        <v>3</v>
      </c>
      <c r="D713" s="22">
        <v>3</v>
      </c>
    </row>
    <row r="714" spans="1:4" ht="13.5">
      <c r="A714" s="7">
        <v>15</v>
      </c>
      <c r="B714" s="74" t="s">
        <v>177</v>
      </c>
      <c r="C714" s="22" t="s">
        <v>14</v>
      </c>
      <c r="D714" s="22">
        <v>2</v>
      </c>
    </row>
    <row r="715" spans="1:4" ht="13.5">
      <c r="A715" s="7">
        <v>16</v>
      </c>
      <c r="B715" s="74" t="s">
        <v>260</v>
      </c>
      <c r="C715" s="22" t="s">
        <v>3</v>
      </c>
      <c r="D715" s="22">
        <v>3</v>
      </c>
    </row>
    <row r="716" spans="1:4" ht="13.5">
      <c r="A716" s="7">
        <v>17</v>
      </c>
      <c r="B716" s="74" t="s">
        <v>276</v>
      </c>
      <c r="C716" s="22" t="s">
        <v>3</v>
      </c>
      <c r="D716" s="22">
        <v>6</v>
      </c>
    </row>
    <row r="717" spans="1:4" ht="13.5">
      <c r="A717" s="7">
        <v>18</v>
      </c>
      <c r="B717" s="6" t="s">
        <v>179</v>
      </c>
      <c r="C717" s="22" t="s">
        <v>3</v>
      </c>
      <c r="D717" s="68">
        <v>1</v>
      </c>
    </row>
    <row r="718" spans="1:4" ht="13.5">
      <c r="A718" s="7">
        <v>19</v>
      </c>
      <c r="B718" s="74" t="s">
        <v>158</v>
      </c>
      <c r="C718" s="22" t="s">
        <v>3</v>
      </c>
      <c r="D718" s="22">
        <v>3</v>
      </c>
    </row>
    <row r="719" spans="1:4" ht="13.5">
      <c r="A719" s="7">
        <v>20</v>
      </c>
      <c r="B719" s="74" t="s">
        <v>180</v>
      </c>
      <c r="C719" s="22" t="s">
        <v>3</v>
      </c>
      <c r="D719" s="22">
        <v>5</v>
      </c>
    </row>
    <row r="720" spans="1:4" ht="13.5">
      <c r="A720" s="7">
        <v>21</v>
      </c>
      <c r="B720" s="74" t="s">
        <v>159</v>
      </c>
      <c r="C720" s="22" t="s">
        <v>3</v>
      </c>
      <c r="D720" s="22">
        <v>3</v>
      </c>
    </row>
    <row r="721" spans="1:4" ht="13.5">
      <c r="A721" s="7">
        <v>22</v>
      </c>
      <c r="B721" s="15" t="s">
        <v>181</v>
      </c>
      <c r="C721" s="22" t="s">
        <v>3</v>
      </c>
      <c r="D721" s="22">
        <v>3</v>
      </c>
    </row>
    <row r="722" spans="1:4" ht="13.5">
      <c r="A722" s="7"/>
      <c r="B722" s="71" t="s">
        <v>152</v>
      </c>
      <c r="C722" s="22"/>
      <c r="D722" s="22"/>
    </row>
    <row r="723" spans="1:4" ht="16.5" customHeight="1">
      <c r="A723" s="7">
        <v>23</v>
      </c>
      <c r="B723" s="73" t="s">
        <v>153</v>
      </c>
      <c r="C723" s="22" t="s">
        <v>3</v>
      </c>
      <c r="D723" s="22">
        <v>3</v>
      </c>
    </row>
    <row r="724" spans="1:4" ht="13.5">
      <c r="A724" s="7">
        <v>24</v>
      </c>
      <c r="B724" s="73" t="s">
        <v>154</v>
      </c>
      <c r="C724" s="22" t="s">
        <v>3</v>
      </c>
      <c r="D724" s="22">
        <v>1</v>
      </c>
    </row>
    <row r="725" spans="1:4" ht="13.5">
      <c r="A725" s="7"/>
      <c r="B725" s="281" t="s">
        <v>46</v>
      </c>
      <c r="C725" s="281"/>
      <c r="D725" s="60"/>
    </row>
    <row r="726" spans="1:4" ht="13.5">
      <c r="A726" s="7">
        <v>25</v>
      </c>
      <c r="B726" s="74" t="s">
        <v>155</v>
      </c>
      <c r="C726" s="22" t="s">
        <v>14</v>
      </c>
      <c r="D726" s="22">
        <v>10</v>
      </c>
    </row>
    <row r="727" spans="1:4" ht="13.5">
      <c r="A727" s="7">
        <v>26</v>
      </c>
      <c r="B727" s="74" t="s">
        <v>156</v>
      </c>
      <c r="C727" s="22" t="s">
        <v>3</v>
      </c>
      <c r="D727" s="22">
        <v>1</v>
      </c>
    </row>
    <row r="728" spans="1:4" ht="13.5">
      <c r="A728" s="7">
        <v>27</v>
      </c>
      <c r="B728" s="74" t="s">
        <v>189</v>
      </c>
      <c r="C728" s="22" t="s">
        <v>3</v>
      </c>
      <c r="D728" s="22">
        <v>1</v>
      </c>
    </row>
    <row r="729" spans="1:4" ht="13.5">
      <c r="A729" s="7">
        <v>28</v>
      </c>
      <c r="B729" s="60" t="s">
        <v>144</v>
      </c>
      <c r="C729" s="22" t="s">
        <v>13</v>
      </c>
      <c r="D729" s="22">
        <v>40</v>
      </c>
    </row>
    <row r="730" spans="1:4" ht="13.5">
      <c r="A730" s="7">
        <v>29</v>
      </c>
      <c r="B730" s="74" t="s">
        <v>145</v>
      </c>
      <c r="C730" s="22" t="s">
        <v>14</v>
      </c>
      <c r="D730" s="22">
        <v>10</v>
      </c>
    </row>
    <row r="731" spans="1:4" ht="13.5">
      <c r="A731" s="7"/>
      <c r="B731" s="76" t="s">
        <v>41</v>
      </c>
      <c r="C731" s="22"/>
      <c r="D731" s="22"/>
    </row>
    <row r="732" spans="1:4" ht="13.5">
      <c r="A732" s="7">
        <v>30</v>
      </c>
      <c r="B732" s="15" t="s">
        <v>182</v>
      </c>
      <c r="C732" s="22" t="s">
        <v>13</v>
      </c>
      <c r="D732" s="22">
        <v>2</v>
      </c>
    </row>
    <row r="733" spans="1:4" ht="13.5">
      <c r="A733" s="7">
        <v>31</v>
      </c>
      <c r="B733" s="6" t="s">
        <v>151</v>
      </c>
      <c r="C733" s="7" t="s">
        <v>13</v>
      </c>
      <c r="D733" s="7">
        <v>1</v>
      </c>
    </row>
    <row r="734" spans="1:4" ht="13.5">
      <c r="A734" s="14"/>
      <c r="B734" s="14"/>
      <c r="C734" s="14"/>
      <c r="D734" s="77"/>
    </row>
    <row r="735" spans="1:4" ht="13.5">
      <c r="A735" s="219" t="s">
        <v>322</v>
      </c>
      <c r="B735" s="219"/>
      <c r="C735" s="219"/>
      <c r="D735" s="219"/>
    </row>
    <row r="736" spans="1:4" ht="31.5" customHeight="1">
      <c r="A736" s="20" t="s">
        <v>0</v>
      </c>
      <c r="B736" s="20" t="s">
        <v>1</v>
      </c>
      <c r="C736" s="20" t="s">
        <v>160</v>
      </c>
      <c r="D736" s="20" t="s">
        <v>10</v>
      </c>
    </row>
    <row r="737" spans="1:4" ht="13.5">
      <c r="A737" s="7">
        <v>1</v>
      </c>
      <c r="B737" s="60" t="s">
        <v>161</v>
      </c>
      <c r="C737" s="7" t="s">
        <v>3</v>
      </c>
      <c r="D737" s="7">
        <v>1</v>
      </c>
    </row>
    <row r="738" spans="1:4" ht="13.5">
      <c r="A738" s="7">
        <v>2</v>
      </c>
      <c r="B738" s="60" t="s">
        <v>272</v>
      </c>
      <c r="C738" s="7" t="s">
        <v>3</v>
      </c>
      <c r="D738" s="7">
        <v>1</v>
      </c>
    </row>
    <row r="739" spans="1:4" ht="13.5">
      <c r="A739" s="7">
        <v>3</v>
      </c>
      <c r="B739" s="60" t="s">
        <v>163</v>
      </c>
      <c r="C739" s="7" t="s">
        <v>3</v>
      </c>
      <c r="D739" s="7">
        <v>1</v>
      </c>
    </row>
    <row r="740" spans="1:4" ht="13.5">
      <c r="A740" s="7">
        <v>4</v>
      </c>
      <c r="B740" s="60" t="s">
        <v>273</v>
      </c>
      <c r="C740" s="7" t="s">
        <v>3</v>
      </c>
      <c r="D740" s="7">
        <v>1</v>
      </c>
    </row>
    <row r="741" spans="1:4" ht="13.5">
      <c r="A741" s="7">
        <v>5</v>
      </c>
      <c r="B741" s="67" t="s">
        <v>274</v>
      </c>
      <c r="C741" s="68" t="s">
        <v>164</v>
      </c>
      <c r="D741" s="7">
        <v>0.225</v>
      </c>
    </row>
    <row r="742" spans="1:4" ht="13.5">
      <c r="A742" s="7">
        <v>6</v>
      </c>
      <c r="B742" s="67" t="s">
        <v>31</v>
      </c>
      <c r="C742" s="68" t="s">
        <v>3</v>
      </c>
      <c r="D742" s="7">
        <v>2</v>
      </c>
    </row>
    <row r="743" spans="1:4" ht="13.5">
      <c r="A743" s="7">
        <v>7</v>
      </c>
      <c r="B743" s="69" t="s">
        <v>166</v>
      </c>
      <c r="C743" s="68" t="s">
        <v>3</v>
      </c>
      <c r="D743" s="68">
        <v>1</v>
      </c>
    </row>
    <row r="744" spans="1:4" ht="13.5">
      <c r="A744" s="7">
        <v>8</v>
      </c>
      <c r="B744" s="69" t="s">
        <v>167</v>
      </c>
      <c r="C744" s="68" t="s">
        <v>3</v>
      </c>
      <c r="D744" s="68">
        <v>3</v>
      </c>
    </row>
    <row r="745" spans="1:4" ht="13.5">
      <c r="A745" s="7">
        <v>9</v>
      </c>
      <c r="B745" s="69" t="s">
        <v>168</v>
      </c>
      <c r="C745" s="68" t="s">
        <v>3</v>
      </c>
      <c r="D745" s="68">
        <v>9</v>
      </c>
    </row>
    <row r="746" spans="1:4" ht="13.5">
      <c r="A746" s="7">
        <v>10</v>
      </c>
      <c r="B746" s="69" t="s">
        <v>169</v>
      </c>
      <c r="C746" s="68" t="s">
        <v>3</v>
      </c>
      <c r="D746" s="68">
        <v>1</v>
      </c>
    </row>
    <row r="747" spans="1:4" ht="13.5">
      <c r="A747" s="7">
        <v>11</v>
      </c>
      <c r="B747" s="69" t="s">
        <v>208</v>
      </c>
      <c r="C747" s="68" t="s">
        <v>3</v>
      </c>
      <c r="D747" s="68">
        <v>4</v>
      </c>
    </row>
    <row r="748" spans="1:4" ht="13.5">
      <c r="A748" s="7">
        <v>12</v>
      </c>
      <c r="B748" s="69" t="s">
        <v>170</v>
      </c>
      <c r="C748" s="7" t="s">
        <v>3</v>
      </c>
      <c r="D748" s="68">
        <v>1</v>
      </c>
    </row>
    <row r="749" spans="1:4" ht="13.5">
      <c r="A749" s="240" t="s">
        <v>11</v>
      </c>
      <c r="B749" s="240"/>
      <c r="C749" s="240"/>
      <c r="D749" s="240"/>
    </row>
    <row r="750" spans="1:4" ht="13.5">
      <c r="A750" s="12"/>
      <c r="B750" s="17" t="s">
        <v>130</v>
      </c>
      <c r="C750" s="12"/>
      <c r="D750" s="12"/>
    </row>
    <row r="751" spans="1:4" ht="13.5">
      <c r="A751" s="7">
        <v>1</v>
      </c>
      <c r="B751" s="70" t="s">
        <v>171</v>
      </c>
      <c r="C751" s="22" t="s">
        <v>3</v>
      </c>
      <c r="D751" s="22">
        <v>3</v>
      </c>
    </row>
    <row r="752" spans="1:4" ht="13.5">
      <c r="A752" s="12"/>
      <c r="B752" s="71" t="s">
        <v>45</v>
      </c>
      <c r="C752" s="12"/>
      <c r="D752" s="12"/>
    </row>
    <row r="753" spans="1:4" ht="13.5">
      <c r="A753" s="7">
        <v>2</v>
      </c>
      <c r="B753" s="67" t="s">
        <v>242</v>
      </c>
      <c r="C753" s="7" t="s">
        <v>5</v>
      </c>
      <c r="D753" s="7">
        <v>0.075</v>
      </c>
    </row>
    <row r="754" spans="1:4" ht="13.5">
      <c r="A754" s="7"/>
      <c r="B754" s="78" t="s">
        <v>38</v>
      </c>
      <c r="C754" s="7"/>
      <c r="D754" s="7"/>
    </row>
    <row r="755" spans="1:4" ht="13.5">
      <c r="A755" s="7">
        <v>3</v>
      </c>
      <c r="B755" s="73" t="s">
        <v>172</v>
      </c>
      <c r="C755" s="22" t="s">
        <v>3</v>
      </c>
      <c r="D755" s="22">
        <v>6</v>
      </c>
    </row>
    <row r="756" spans="1:4" ht="13.5">
      <c r="A756" s="7">
        <v>4</v>
      </c>
      <c r="B756" s="74" t="s">
        <v>147</v>
      </c>
      <c r="C756" s="22" t="s">
        <v>3</v>
      </c>
      <c r="D756" s="22">
        <v>3</v>
      </c>
    </row>
    <row r="757" spans="1:4" ht="13.5">
      <c r="A757" s="7">
        <v>5</v>
      </c>
      <c r="B757" s="74" t="s">
        <v>174</v>
      </c>
      <c r="C757" s="22" t="s">
        <v>3</v>
      </c>
      <c r="D757" s="22">
        <v>5</v>
      </c>
    </row>
    <row r="758" spans="1:4" ht="13.5">
      <c r="A758" s="7">
        <v>6</v>
      </c>
      <c r="B758" s="74" t="s">
        <v>148</v>
      </c>
      <c r="C758" s="22" t="s">
        <v>3</v>
      </c>
      <c r="D758" s="22">
        <v>3</v>
      </c>
    </row>
    <row r="759" spans="1:4" ht="13.5">
      <c r="A759" s="7">
        <v>7</v>
      </c>
      <c r="B759" s="74" t="s">
        <v>149</v>
      </c>
      <c r="C759" s="22" t="s">
        <v>3</v>
      </c>
      <c r="D759" s="22">
        <v>6</v>
      </c>
    </row>
    <row r="760" spans="1:4" ht="13.5">
      <c r="A760" s="7">
        <v>8</v>
      </c>
      <c r="B760" s="74" t="s">
        <v>150</v>
      </c>
      <c r="C760" s="22" t="s">
        <v>3</v>
      </c>
      <c r="D760" s="22">
        <v>10</v>
      </c>
    </row>
    <row r="761" spans="1:4" ht="13.5">
      <c r="A761" s="7">
        <v>9</v>
      </c>
      <c r="B761" s="74" t="s">
        <v>176</v>
      </c>
      <c r="C761" s="22" t="s">
        <v>3</v>
      </c>
      <c r="D761" s="22">
        <v>10</v>
      </c>
    </row>
    <row r="762" spans="1:4" ht="13.5">
      <c r="A762" s="7">
        <v>10</v>
      </c>
      <c r="B762" s="74" t="s">
        <v>157</v>
      </c>
      <c r="C762" s="22" t="s">
        <v>3</v>
      </c>
      <c r="D762" s="22">
        <v>1</v>
      </c>
    </row>
    <row r="763" spans="1:4" ht="13.5">
      <c r="A763" s="7">
        <v>11</v>
      </c>
      <c r="B763" s="73" t="s">
        <v>268</v>
      </c>
      <c r="C763" s="22" t="s">
        <v>3</v>
      </c>
      <c r="D763" s="22">
        <v>1</v>
      </c>
    </row>
    <row r="764" spans="1:4" ht="13.5">
      <c r="A764" s="7">
        <v>12</v>
      </c>
      <c r="B764" s="73" t="s">
        <v>269</v>
      </c>
      <c r="C764" s="22" t="s">
        <v>3</v>
      </c>
      <c r="D764" s="22">
        <v>1</v>
      </c>
    </row>
    <row r="765" spans="1:4" ht="13.5">
      <c r="A765" s="7">
        <v>13</v>
      </c>
      <c r="B765" s="74" t="s">
        <v>177</v>
      </c>
      <c r="C765" s="22" t="s">
        <v>14</v>
      </c>
      <c r="D765" s="22">
        <v>4</v>
      </c>
    </row>
    <row r="766" spans="1:4" ht="13.5">
      <c r="A766" s="7">
        <v>14</v>
      </c>
      <c r="B766" s="74" t="s">
        <v>260</v>
      </c>
      <c r="C766" s="22" t="s">
        <v>3</v>
      </c>
      <c r="D766" s="22">
        <v>3</v>
      </c>
    </row>
    <row r="767" spans="1:4" ht="13.5">
      <c r="A767" s="7">
        <v>15</v>
      </c>
      <c r="B767" s="74" t="s">
        <v>276</v>
      </c>
      <c r="C767" s="22" t="s">
        <v>3</v>
      </c>
      <c r="D767" s="22">
        <v>6</v>
      </c>
    </row>
    <row r="768" spans="1:4" ht="13.5">
      <c r="A768" s="7">
        <v>16</v>
      </c>
      <c r="B768" s="15" t="s">
        <v>181</v>
      </c>
      <c r="C768" s="22" t="s">
        <v>3</v>
      </c>
      <c r="D768" s="22">
        <v>3</v>
      </c>
    </row>
    <row r="769" spans="1:4" ht="13.5">
      <c r="A769" s="7">
        <v>17</v>
      </c>
      <c r="B769" s="6" t="s">
        <v>179</v>
      </c>
      <c r="C769" s="22" t="s">
        <v>3</v>
      </c>
      <c r="D769" s="68">
        <v>2</v>
      </c>
    </row>
    <row r="770" spans="1:4" ht="13.5">
      <c r="A770" s="7">
        <v>18</v>
      </c>
      <c r="B770" s="74" t="s">
        <v>158</v>
      </c>
      <c r="C770" s="22" t="s">
        <v>3</v>
      </c>
      <c r="D770" s="22">
        <v>3</v>
      </c>
    </row>
    <row r="771" spans="1:4" ht="13.5">
      <c r="A771" s="7">
        <v>19</v>
      </c>
      <c r="B771" s="74" t="s">
        <v>180</v>
      </c>
      <c r="C771" s="22" t="s">
        <v>3</v>
      </c>
      <c r="D771" s="22">
        <v>4</v>
      </c>
    </row>
    <row r="772" spans="1:4" ht="13.5">
      <c r="A772" s="7">
        <v>20</v>
      </c>
      <c r="B772" s="74" t="s">
        <v>159</v>
      </c>
      <c r="C772" s="22" t="s">
        <v>3</v>
      </c>
      <c r="D772" s="22">
        <v>3</v>
      </c>
    </row>
    <row r="773" spans="1:4" ht="13.5">
      <c r="A773" s="7"/>
      <c r="B773" s="71" t="s">
        <v>152</v>
      </c>
      <c r="C773" s="22"/>
      <c r="D773" s="22"/>
    </row>
    <row r="774" spans="1:4" ht="13.5">
      <c r="A774" s="7">
        <v>21</v>
      </c>
      <c r="B774" s="73" t="s">
        <v>153</v>
      </c>
      <c r="C774" s="22" t="s">
        <v>3</v>
      </c>
      <c r="D774" s="22">
        <v>3</v>
      </c>
    </row>
    <row r="775" spans="1:4" ht="13.5">
      <c r="A775" s="7">
        <v>22</v>
      </c>
      <c r="B775" s="73" t="s">
        <v>154</v>
      </c>
      <c r="C775" s="22" t="s">
        <v>3</v>
      </c>
      <c r="D775" s="22">
        <v>1</v>
      </c>
    </row>
    <row r="776" spans="1:4" ht="13.5">
      <c r="A776" s="7"/>
      <c r="B776" s="281" t="s">
        <v>46</v>
      </c>
      <c r="C776" s="281"/>
      <c r="D776" s="60"/>
    </row>
    <row r="777" spans="1:4" ht="13.5">
      <c r="A777" s="7">
        <v>23</v>
      </c>
      <c r="B777" s="74" t="s">
        <v>155</v>
      </c>
      <c r="C777" s="22" t="s">
        <v>14</v>
      </c>
      <c r="D777" s="22">
        <v>10</v>
      </c>
    </row>
    <row r="778" spans="1:4" ht="13.5">
      <c r="A778" s="7">
        <v>24</v>
      </c>
      <c r="B778" s="74" t="s">
        <v>189</v>
      </c>
      <c r="C778" s="22" t="s">
        <v>3</v>
      </c>
      <c r="D778" s="22">
        <v>1</v>
      </c>
    </row>
    <row r="779" spans="1:4" ht="13.5">
      <c r="A779" s="7">
        <v>25</v>
      </c>
      <c r="B779" s="74" t="s">
        <v>156</v>
      </c>
      <c r="C779" s="22" t="s">
        <v>3</v>
      </c>
      <c r="D779" s="22">
        <v>1</v>
      </c>
    </row>
    <row r="780" spans="1:4" ht="13.5">
      <c r="A780" s="7">
        <v>26</v>
      </c>
      <c r="B780" s="74" t="s">
        <v>277</v>
      </c>
      <c r="C780" s="22" t="s">
        <v>3</v>
      </c>
      <c r="D780" s="22">
        <v>1</v>
      </c>
    </row>
    <row r="781" spans="1:4" ht="13.5">
      <c r="A781" s="7">
        <v>27</v>
      </c>
      <c r="B781" s="60" t="s">
        <v>144</v>
      </c>
      <c r="C781" s="22" t="s">
        <v>13</v>
      </c>
      <c r="D781" s="22">
        <v>40</v>
      </c>
    </row>
    <row r="782" spans="1:4" ht="13.5">
      <c r="A782" s="7">
        <v>28</v>
      </c>
      <c r="B782" s="74" t="s">
        <v>145</v>
      </c>
      <c r="C782" s="22" t="s">
        <v>14</v>
      </c>
      <c r="D782" s="22">
        <v>5</v>
      </c>
    </row>
    <row r="783" spans="1:4" ht="13.5">
      <c r="A783" s="7"/>
      <c r="B783" s="76" t="s">
        <v>41</v>
      </c>
      <c r="C783" s="22"/>
      <c r="D783" s="22"/>
    </row>
    <row r="784" spans="1:4" ht="13.5">
      <c r="A784" s="7">
        <v>29</v>
      </c>
      <c r="B784" s="15" t="s">
        <v>182</v>
      </c>
      <c r="C784" s="22" t="s">
        <v>13</v>
      </c>
      <c r="D784" s="22">
        <v>2</v>
      </c>
    </row>
    <row r="785" spans="1:4" ht="13.5">
      <c r="A785" s="7">
        <v>30</v>
      </c>
      <c r="B785" s="6" t="s">
        <v>151</v>
      </c>
      <c r="C785" s="7" t="s">
        <v>13</v>
      </c>
      <c r="D785" s="7">
        <v>1</v>
      </c>
    </row>
    <row r="786" spans="1:4" ht="13.5">
      <c r="A786" s="101"/>
      <c r="B786" s="102"/>
      <c r="C786" s="101"/>
      <c r="D786" s="101"/>
    </row>
    <row r="787" spans="1:4" ht="15">
      <c r="A787" s="101"/>
      <c r="B787" s="103" t="s">
        <v>323</v>
      </c>
      <c r="C787" s="264" t="s">
        <v>324</v>
      </c>
      <c r="D787" s="264"/>
    </row>
    <row r="788" spans="1:4" ht="15">
      <c r="A788" s="101"/>
      <c r="B788" s="103" t="s">
        <v>325</v>
      </c>
      <c r="C788" s="265" t="s">
        <v>326</v>
      </c>
      <c r="D788" s="265"/>
    </row>
    <row r="789" spans="1:4" ht="15">
      <c r="A789" s="101"/>
      <c r="B789" s="103" t="s">
        <v>327</v>
      </c>
      <c r="C789" s="265" t="s">
        <v>326</v>
      </c>
      <c r="D789" s="265"/>
    </row>
    <row r="790" spans="1:4" ht="15">
      <c r="A790" s="101"/>
      <c r="B790" s="103" t="s">
        <v>328</v>
      </c>
      <c r="C790" s="265" t="s">
        <v>326</v>
      </c>
      <c r="D790" s="265"/>
    </row>
  </sheetData>
  <sheetProtection/>
  <mergeCells count="68">
    <mergeCell ref="C787:D787"/>
    <mergeCell ref="C788:D788"/>
    <mergeCell ref="C789:D789"/>
    <mergeCell ref="C790:D790"/>
    <mergeCell ref="A735:D735"/>
    <mergeCell ref="A749:D749"/>
    <mergeCell ref="B776:C776"/>
    <mergeCell ref="A147:D147"/>
    <mergeCell ref="B164:C164"/>
    <mergeCell ref="A176:D176"/>
    <mergeCell ref="A177:D177"/>
    <mergeCell ref="A189:D189"/>
    <mergeCell ref="A264:D264"/>
    <mergeCell ref="A642:D642"/>
    <mergeCell ref="B672:C672"/>
    <mergeCell ref="A685:D685"/>
    <mergeCell ref="A696:D696"/>
    <mergeCell ref="B725:C725"/>
    <mergeCell ref="A627:D627"/>
    <mergeCell ref="B593:C593"/>
    <mergeCell ref="A601:D601"/>
    <mergeCell ref="A602:D602"/>
    <mergeCell ref="A609:D609"/>
    <mergeCell ref="A626:D626"/>
    <mergeCell ref="A254:D254"/>
    <mergeCell ref="A363:D363"/>
    <mergeCell ref="A373:D373"/>
    <mergeCell ref="B397:C397"/>
    <mergeCell ref="B277:C277"/>
    <mergeCell ref="A536:D536"/>
    <mergeCell ref="A553:D553"/>
    <mergeCell ref="A568:D568"/>
    <mergeCell ref="A204:D204"/>
    <mergeCell ref="A205:D205"/>
    <mergeCell ref="A218:D218"/>
    <mergeCell ref="A253:D253"/>
    <mergeCell ref="A328:D328"/>
    <mergeCell ref="B515:C515"/>
    <mergeCell ref="A528:D528"/>
    <mergeCell ref="A104:D104"/>
    <mergeCell ref="A105:D105"/>
    <mergeCell ref="A113:D113"/>
    <mergeCell ref="A341:D341"/>
    <mergeCell ref="A362:D362"/>
    <mergeCell ref="A284:D284"/>
    <mergeCell ref="A285:D285"/>
    <mergeCell ref="A295:D295"/>
    <mergeCell ref="A327:D327"/>
    <mergeCell ref="A132:D132"/>
    <mergeCell ref="A1:D1"/>
    <mergeCell ref="A2:D2"/>
    <mergeCell ref="A4:D4"/>
    <mergeCell ref="A5:D5"/>
    <mergeCell ref="A6:D6"/>
    <mergeCell ref="A67:D67"/>
    <mergeCell ref="A7:D7"/>
    <mergeCell ref="A18:D18"/>
    <mergeCell ref="A51:D51"/>
    <mergeCell ref="A527:D527"/>
    <mergeCell ref="A448:D448"/>
    <mergeCell ref="A476:D476"/>
    <mergeCell ref="A477:D477"/>
    <mergeCell ref="A491:D491"/>
    <mergeCell ref="A408:D408"/>
    <mergeCell ref="A409:D409"/>
    <mergeCell ref="A415:D415"/>
    <mergeCell ref="B423:C423"/>
    <mergeCell ref="A433:D4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50"/>
  <sheetViews>
    <sheetView workbookViewId="0" topLeftCell="A1">
      <selection activeCell="B1298" sqref="B1298"/>
    </sheetView>
  </sheetViews>
  <sheetFormatPr defaultColWidth="9.00390625" defaultRowHeight="12.75"/>
  <cols>
    <col min="1" max="1" width="4.00390625" style="0" customWidth="1"/>
    <col min="2" max="2" width="45.00390625" style="0" customWidth="1"/>
    <col min="3" max="3" width="9.125" style="0" customWidth="1"/>
    <col min="4" max="4" width="24.00390625" style="0" customWidth="1"/>
  </cols>
  <sheetData>
    <row r="1" spans="1:4" ht="12.75">
      <c r="A1" s="237" t="s">
        <v>861</v>
      </c>
      <c r="B1" s="237"/>
      <c r="C1" s="237"/>
      <c r="D1" s="237"/>
    </row>
    <row r="2" spans="1:4" ht="12.75">
      <c r="A2" s="238" t="s">
        <v>246</v>
      </c>
      <c r="B2" s="238"/>
      <c r="C2" s="238"/>
      <c r="D2" s="238"/>
    </row>
    <row r="3" spans="1:4" ht="12.75">
      <c r="A3" s="54"/>
      <c r="B3" s="54"/>
      <c r="C3" s="54"/>
      <c r="D3" s="54"/>
    </row>
    <row r="4" spans="1:4" ht="29.25" customHeight="1">
      <c r="A4" s="239" t="s">
        <v>954</v>
      </c>
      <c r="B4" s="239"/>
      <c r="C4" s="239"/>
      <c r="D4" s="239"/>
    </row>
    <row r="5" spans="1:4" ht="15">
      <c r="A5" s="308" t="s">
        <v>860</v>
      </c>
      <c r="B5" s="308"/>
      <c r="C5" s="308"/>
      <c r="D5" s="308"/>
    </row>
    <row r="6" spans="1:4" ht="13.5">
      <c r="A6" s="284" t="s">
        <v>329</v>
      </c>
      <c r="B6" s="284"/>
      <c r="C6" s="284"/>
      <c r="D6" s="284"/>
    </row>
    <row r="7" spans="1:4" ht="28.5" customHeight="1">
      <c r="A7" s="104" t="s">
        <v>112</v>
      </c>
      <c r="B7" s="104" t="s">
        <v>1</v>
      </c>
      <c r="C7" s="104" t="s">
        <v>160</v>
      </c>
      <c r="D7" s="104" t="s">
        <v>10</v>
      </c>
    </row>
    <row r="8" spans="1:4" ht="27">
      <c r="A8" s="109">
        <v>1</v>
      </c>
      <c r="B8" s="120" t="s">
        <v>330</v>
      </c>
      <c r="C8" s="109" t="s">
        <v>3</v>
      </c>
      <c r="D8" s="108">
        <v>1</v>
      </c>
    </row>
    <row r="9" spans="1:4" ht="27">
      <c r="A9" s="109">
        <v>3</v>
      </c>
      <c r="B9" s="120" t="s">
        <v>331</v>
      </c>
      <c r="C9" s="109" t="s">
        <v>3</v>
      </c>
      <c r="D9" s="108">
        <v>20</v>
      </c>
    </row>
    <row r="10" spans="1:4" ht="27">
      <c r="A10" s="109">
        <v>4</v>
      </c>
      <c r="B10" s="125" t="s">
        <v>332</v>
      </c>
      <c r="C10" s="109" t="s">
        <v>3</v>
      </c>
      <c r="D10" s="113">
        <v>20</v>
      </c>
    </row>
    <row r="11" spans="1:4" ht="15" customHeight="1">
      <c r="A11" s="134">
        <v>5</v>
      </c>
      <c r="B11" s="137" t="s">
        <v>333</v>
      </c>
      <c r="C11" s="109" t="s">
        <v>3</v>
      </c>
      <c r="D11" s="105">
        <v>3</v>
      </c>
    </row>
    <row r="12" spans="1:4" ht="13.5">
      <c r="A12" s="134">
        <v>6</v>
      </c>
      <c r="B12" s="138" t="s">
        <v>334</v>
      </c>
      <c r="C12" s="131"/>
      <c r="D12" s="131"/>
    </row>
    <row r="13" spans="1:4" ht="27">
      <c r="A13" s="134">
        <v>7</v>
      </c>
      <c r="B13" s="132" t="s">
        <v>335</v>
      </c>
      <c r="C13" s="109" t="s">
        <v>3</v>
      </c>
      <c r="D13" s="108">
        <v>6</v>
      </c>
    </row>
    <row r="14" spans="1:4" ht="13.5">
      <c r="A14" s="134">
        <v>8</v>
      </c>
      <c r="B14" s="132" t="s">
        <v>336</v>
      </c>
      <c r="C14" s="109" t="s">
        <v>3</v>
      </c>
      <c r="D14" s="108">
        <v>1</v>
      </c>
    </row>
    <row r="15" spans="1:4" ht="15" customHeight="1">
      <c r="A15" s="134">
        <v>9</v>
      </c>
      <c r="B15" s="137" t="s">
        <v>337</v>
      </c>
      <c r="C15" s="109" t="s">
        <v>3</v>
      </c>
      <c r="D15" s="109">
        <v>2</v>
      </c>
    </row>
    <row r="16" spans="1:4" ht="27">
      <c r="A16" s="134">
        <v>10</v>
      </c>
      <c r="B16" s="137" t="s">
        <v>338</v>
      </c>
      <c r="C16" s="109" t="s">
        <v>3</v>
      </c>
      <c r="D16" s="109">
        <v>1</v>
      </c>
    </row>
    <row r="17" spans="1:4" ht="27">
      <c r="A17" s="134">
        <v>11</v>
      </c>
      <c r="B17" s="137" t="s">
        <v>339</v>
      </c>
      <c r="C17" s="109" t="s">
        <v>3</v>
      </c>
      <c r="D17" s="109">
        <v>1</v>
      </c>
    </row>
    <row r="18" spans="1:4" ht="13.5">
      <c r="A18" s="134">
        <v>12</v>
      </c>
      <c r="B18" s="137" t="s">
        <v>340</v>
      </c>
      <c r="C18" s="109" t="s">
        <v>3</v>
      </c>
      <c r="D18" s="109">
        <v>4</v>
      </c>
    </row>
    <row r="19" spans="1:4" ht="13.5">
      <c r="A19" s="134">
        <v>13</v>
      </c>
      <c r="B19" s="137" t="s">
        <v>341</v>
      </c>
      <c r="C19" s="109" t="s">
        <v>14</v>
      </c>
      <c r="D19" s="109">
        <v>3</v>
      </c>
    </row>
    <row r="20" spans="1:4" ht="14.25" customHeight="1">
      <c r="A20" s="131">
        <v>14</v>
      </c>
      <c r="B20" s="137" t="s">
        <v>342</v>
      </c>
      <c r="C20" s="109" t="s">
        <v>3</v>
      </c>
      <c r="D20" s="109">
        <v>3</v>
      </c>
    </row>
    <row r="21" spans="1:4" ht="13.5">
      <c r="A21" s="131">
        <v>15</v>
      </c>
      <c r="B21" s="132" t="s">
        <v>343</v>
      </c>
      <c r="C21" s="105" t="s">
        <v>344</v>
      </c>
      <c r="D21" s="105">
        <v>1</v>
      </c>
    </row>
    <row r="22" spans="1:4" ht="13.5">
      <c r="A22" s="285" t="s">
        <v>345</v>
      </c>
      <c r="B22" s="285"/>
      <c r="C22" s="285"/>
      <c r="D22" s="285"/>
    </row>
    <row r="23" spans="1:4" ht="13.5">
      <c r="A23" s="134">
        <v>1</v>
      </c>
      <c r="B23" s="143" t="s">
        <v>346</v>
      </c>
      <c r="C23" s="109" t="s">
        <v>3</v>
      </c>
      <c r="D23" s="133">
        <v>9</v>
      </c>
    </row>
    <row r="24" spans="1:4" ht="13.5">
      <c r="A24" s="134">
        <v>2</v>
      </c>
      <c r="B24" s="143" t="s">
        <v>347</v>
      </c>
      <c r="C24" s="134" t="s">
        <v>146</v>
      </c>
      <c r="D24" s="134">
        <v>1</v>
      </c>
    </row>
    <row r="25" spans="1:4" ht="13.5">
      <c r="A25" s="134">
        <v>3</v>
      </c>
      <c r="B25" s="144" t="s">
        <v>348</v>
      </c>
      <c r="C25" s="109" t="s">
        <v>3</v>
      </c>
      <c r="D25" s="133">
        <v>4</v>
      </c>
    </row>
    <row r="26" spans="1:4" ht="13.5">
      <c r="A26" s="134">
        <v>4</v>
      </c>
      <c r="B26" s="143" t="s">
        <v>349</v>
      </c>
      <c r="C26" s="109" t="s">
        <v>3</v>
      </c>
      <c r="D26" s="133">
        <v>20</v>
      </c>
    </row>
    <row r="27" spans="1:4" ht="13.5">
      <c r="A27" s="134">
        <v>5</v>
      </c>
      <c r="B27" s="139" t="s">
        <v>350</v>
      </c>
      <c r="C27" s="134" t="s">
        <v>14</v>
      </c>
      <c r="D27" s="133">
        <v>2.5</v>
      </c>
    </row>
    <row r="28" spans="1:4" ht="13.5">
      <c r="A28" s="134">
        <v>6</v>
      </c>
      <c r="B28" s="143" t="s">
        <v>351</v>
      </c>
      <c r="C28" s="109" t="s">
        <v>3</v>
      </c>
      <c r="D28" s="134">
        <v>6</v>
      </c>
    </row>
    <row r="29" spans="1:4" ht="13.5">
      <c r="A29" s="140">
        <v>7</v>
      </c>
      <c r="B29" s="143" t="s">
        <v>352</v>
      </c>
      <c r="C29" s="109" t="s">
        <v>3</v>
      </c>
      <c r="D29" s="133">
        <v>3</v>
      </c>
    </row>
    <row r="30" spans="1:4" ht="13.5">
      <c r="A30" s="134">
        <v>8</v>
      </c>
      <c r="B30" s="143" t="s">
        <v>353</v>
      </c>
      <c r="C30" s="134" t="s">
        <v>13</v>
      </c>
      <c r="D30" s="134">
        <v>1.7</v>
      </c>
    </row>
    <row r="31" spans="1:4" ht="13.5">
      <c r="A31" s="134">
        <v>9</v>
      </c>
      <c r="B31" s="143" t="s">
        <v>354</v>
      </c>
      <c r="C31" s="134" t="s">
        <v>355</v>
      </c>
      <c r="D31" s="134">
        <v>12</v>
      </c>
    </row>
    <row r="32" spans="1:4" ht="13.5">
      <c r="A32" s="134" t="s">
        <v>356</v>
      </c>
      <c r="B32" s="143" t="s">
        <v>357</v>
      </c>
      <c r="C32" s="134" t="s">
        <v>344</v>
      </c>
      <c r="D32" s="134">
        <v>1</v>
      </c>
    </row>
    <row r="33" spans="1:4" ht="13.5">
      <c r="A33" s="131" t="s">
        <v>358</v>
      </c>
      <c r="B33" s="139" t="s">
        <v>359</v>
      </c>
      <c r="C33" s="134" t="s">
        <v>13</v>
      </c>
      <c r="D33" s="134">
        <v>0.8</v>
      </c>
    </row>
    <row r="34" spans="1:4" ht="13.5">
      <c r="A34" s="141"/>
      <c r="B34" s="142"/>
      <c r="C34" s="141"/>
      <c r="D34" s="141"/>
    </row>
    <row r="35" spans="1:4" ht="13.5">
      <c r="A35" s="286" t="s">
        <v>360</v>
      </c>
      <c r="B35" s="286"/>
      <c r="C35" s="286"/>
      <c r="D35" s="286"/>
    </row>
    <row r="36" spans="1:4" ht="30" customHeight="1">
      <c r="A36" s="104" t="s">
        <v>112</v>
      </c>
      <c r="B36" s="104" t="s">
        <v>1</v>
      </c>
      <c r="C36" s="104" t="s">
        <v>160</v>
      </c>
      <c r="D36" s="104" t="s">
        <v>10</v>
      </c>
    </row>
    <row r="37" spans="1:4" ht="13.5">
      <c r="A37" s="134">
        <v>1</v>
      </c>
      <c r="B37" s="137" t="s">
        <v>361</v>
      </c>
      <c r="C37" s="109" t="s">
        <v>3</v>
      </c>
      <c r="D37" s="108">
        <v>1</v>
      </c>
    </row>
    <row r="38" spans="1:4" ht="27">
      <c r="A38" s="134">
        <v>2</v>
      </c>
      <c r="B38" s="137" t="s">
        <v>362</v>
      </c>
      <c r="C38" s="109" t="s">
        <v>3</v>
      </c>
      <c r="D38" s="108">
        <v>1</v>
      </c>
    </row>
    <row r="39" spans="1:4" ht="27">
      <c r="A39" s="134">
        <v>3</v>
      </c>
      <c r="B39" s="137" t="s">
        <v>363</v>
      </c>
      <c r="C39" s="109" t="s">
        <v>3</v>
      </c>
      <c r="D39" s="108">
        <v>20</v>
      </c>
    </row>
    <row r="40" spans="1:4" ht="27">
      <c r="A40" s="134">
        <v>4</v>
      </c>
      <c r="B40" s="160" t="s">
        <v>364</v>
      </c>
      <c r="C40" s="109" t="s">
        <v>3</v>
      </c>
      <c r="D40" s="113">
        <v>18</v>
      </c>
    </row>
    <row r="41" spans="1:4" ht="41.25">
      <c r="A41" s="134">
        <v>5</v>
      </c>
      <c r="B41" s="132" t="s">
        <v>365</v>
      </c>
      <c r="C41" s="109" t="s">
        <v>3</v>
      </c>
      <c r="D41" s="105">
        <v>4</v>
      </c>
    </row>
    <row r="42" spans="1:4" ht="13.5">
      <c r="A42" s="134">
        <v>6</v>
      </c>
      <c r="B42" s="132" t="s">
        <v>366</v>
      </c>
      <c r="C42" s="105" t="s">
        <v>344</v>
      </c>
      <c r="D42" s="105">
        <v>0.8</v>
      </c>
    </row>
    <row r="43" spans="1:4" ht="27">
      <c r="A43" s="134">
        <v>7</v>
      </c>
      <c r="B43" s="135" t="s">
        <v>367</v>
      </c>
      <c r="C43" s="109" t="s">
        <v>3</v>
      </c>
      <c r="D43" s="108" t="s">
        <v>368</v>
      </c>
    </row>
    <row r="44" spans="1:4" ht="27">
      <c r="A44" s="134">
        <v>8</v>
      </c>
      <c r="B44" s="132" t="s">
        <v>369</v>
      </c>
      <c r="C44" s="109" t="s">
        <v>3</v>
      </c>
      <c r="D44" s="108">
        <v>2</v>
      </c>
    </row>
    <row r="45" spans="1:4" ht="27">
      <c r="A45" s="134">
        <v>9</v>
      </c>
      <c r="B45" s="137" t="s">
        <v>370</v>
      </c>
      <c r="C45" s="109" t="s">
        <v>3</v>
      </c>
      <c r="D45" s="109">
        <v>2</v>
      </c>
    </row>
    <row r="46" spans="1:4" ht="27">
      <c r="A46" s="134">
        <v>10</v>
      </c>
      <c r="B46" s="137" t="s">
        <v>371</v>
      </c>
      <c r="C46" s="109" t="s">
        <v>3</v>
      </c>
      <c r="D46" s="109">
        <v>2</v>
      </c>
    </row>
    <row r="47" spans="1:4" ht="13.5">
      <c r="A47" s="134">
        <v>11</v>
      </c>
      <c r="B47" s="137" t="s">
        <v>372</v>
      </c>
      <c r="C47" s="109" t="s">
        <v>3</v>
      </c>
      <c r="D47" s="109">
        <v>4</v>
      </c>
    </row>
    <row r="48" spans="1:4" ht="27">
      <c r="A48" s="134">
        <v>12</v>
      </c>
      <c r="B48" s="137" t="s">
        <v>373</v>
      </c>
      <c r="C48" s="109" t="s">
        <v>3</v>
      </c>
      <c r="D48" s="109">
        <v>6</v>
      </c>
    </row>
    <row r="49" spans="1:4" ht="27">
      <c r="A49" s="134">
        <v>13</v>
      </c>
      <c r="B49" s="132" t="s">
        <v>374</v>
      </c>
      <c r="C49" s="109" t="s">
        <v>3</v>
      </c>
      <c r="D49" s="105">
        <v>1</v>
      </c>
    </row>
    <row r="50" spans="1:4" ht="12.75" customHeight="1">
      <c r="A50" s="287" t="s">
        <v>345</v>
      </c>
      <c r="B50" s="288"/>
      <c r="C50" s="288"/>
      <c r="D50" s="289"/>
    </row>
    <row r="51" spans="1:4" ht="13.5">
      <c r="A51" s="134">
        <v>1</v>
      </c>
      <c r="B51" s="143" t="s">
        <v>346</v>
      </c>
      <c r="C51" s="109" t="s">
        <v>3</v>
      </c>
      <c r="D51" s="133">
        <v>11</v>
      </c>
    </row>
    <row r="52" spans="1:4" ht="13.5">
      <c r="A52" s="134">
        <v>2</v>
      </c>
      <c r="B52" s="143" t="s">
        <v>348</v>
      </c>
      <c r="C52" s="109" t="s">
        <v>3</v>
      </c>
      <c r="D52" s="133">
        <v>2</v>
      </c>
    </row>
    <row r="53" spans="1:4" ht="13.5">
      <c r="A53" s="134">
        <v>3</v>
      </c>
      <c r="B53" s="143" t="s">
        <v>349</v>
      </c>
      <c r="C53" s="109" t="s">
        <v>3</v>
      </c>
      <c r="D53" s="133">
        <v>18</v>
      </c>
    </row>
    <row r="54" spans="1:4" ht="13.5">
      <c r="A54" s="134">
        <v>4</v>
      </c>
      <c r="B54" s="139" t="s">
        <v>350</v>
      </c>
      <c r="C54" s="134" t="s">
        <v>13</v>
      </c>
      <c r="D54" s="133">
        <v>10</v>
      </c>
    </row>
    <row r="55" spans="1:4" ht="13.5">
      <c r="A55" s="134">
        <v>5</v>
      </c>
      <c r="B55" s="143" t="s">
        <v>375</v>
      </c>
      <c r="C55" s="109" t="s">
        <v>3</v>
      </c>
      <c r="D55" s="133">
        <v>6</v>
      </c>
    </row>
    <row r="56" spans="1:4" ht="13.5">
      <c r="A56" s="134">
        <v>6</v>
      </c>
      <c r="B56" s="143" t="s">
        <v>353</v>
      </c>
      <c r="C56" s="134" t="s">
        <v>13</v>
      </c>
      <c r="D56" s="134">
        <v>1.7</v>
      </c>
    </row>
    <row r="57" spans="1:4" ht="13.5">
      <c r="A57" s="140">
        <v>7</v>
      </c>
      <c r="B57" s="143" t="s">
        <v>354</v>
      </c>
      <c r="C57" s="134" t="s">
        <v>355</v>
      </c>
      <c r="D57" s="134">
        <v>8</v>
      </c>
    </row>
    <row r="58" spans="1:4" ht="13.5">
      <c r="A58" s="134">
        <v>8</v>
      </c>
      <c r="B58" s="143" t="s">
        <v>357</v>
      </c>
      <c r="C58" s="134" t="s">
        <v>344</v>
      </c>
      <c r="D58" s="134">
        <v>0.8</v>
      </c>
    </row>
    <row r="59" spans="1:4" ht="13.5">
      <c r="A59" s="134">
        <v>9</v>
      </c>
      <c r="B59" s="139" t="s">
        <v>359</v>
      </c>
      <c r="C59" s="134" t="s">
        <v>13</v>
      </c>
      <c r="D59" s="134">
        <v>0.72</v>
      </c>
    </row>
    <row r="60" spans="1:4" ht="13.5">
      <c r="A60" s="112"/>
      <c r="B60" s="111"/>
      <c r="C60" s="112"/>
      <c r="D60" s="112"/>
    </row>
    <row r="61" spans="1:4" ht="13.5">
      <c r="A61" s="290" t="s">
        <v>376</v>
      </c>
      <c r="B61" s="290"/>
      <c r="C61" s="290"/>
      <c r="D61" s="290"/>
    </row>
    <row r="62" spans="1:4" ht="36.75" customHeight="1">
      <c r="A62" s="104" t="s">
        <v>112</v>
      </c>
      <c r="B62" s="104" t="s">
        <v>1</v>
      </c>
      <c r="C62" s="104" t="s">
        <v>160</v>
      </c>
      <c r="D62" s="104" t="s">
        <v>10</v>
      </c>
    </row>
    <row r="63" spans="1:4" ht="27">
      <c r="A63" s="109">
        <v>1</v>
      </c>
      <c r="B63" s="120" t="s">
        <v>377</v>
      </c>
      <c r="C63" s="109" t="s">
        <v>3</v>
      </c>
      <c r="D63" s="108">
        <v>1</v>
      </c>
    </row>
    <row r="64" spans="1:4" ht="27">
      <c r="A64" s="109">
        <v>2</v>
      </c>
      <c r="B64" s="120" t="s">
        <v>362</v>
      </c>
      <c r="C64" s="109" t="s">
        <v>3</v>
      </c>
      <c r="D64" s="108">
        <v>1</v>
      </c>
    </row>
    <row r="65" spans="1:4" ht="27">
      <c r="A65" s="109">
        <v>3</v>
      </c>
      <c r="B65" s="120" t="s">
        <v>363</v>
      </c>
      <c r="C65" s="109" t="s">
        <v>3</v>
      </c>
      <c r="D65" s="108">
        <v>20</v>
      </c>
    </row>
    <row r="66" spans="1:4" ht="13.5">
      <c r="A66" s="109">
        <v>4</v>
      </c>
      <c r="B66" s="107" t="s">
        <v>366</v>
      </c>
      <c r="C66" s="105" t="s">
        <v>344</v>
      </c>
      <c r="D66" s="105">
        <v>2</v>
      </c>
    </row>
    <row r="67" spans="1:4" ht="27">
      <c r="A67" s="109">
        <v>5</v>
      </c>
      <c r="B67" s="120" t="s">
        <v>364</v>
      </c>
      <c r="C67" s="109" t="s">
        <v>3</v>
      </c>
      <c r="D67" s="113">
        <v>4</v>
      </c>
    </row>
    <row r="68" spans="1:4" ht="27">
      <c r="A68" s="109">
        <v>6</v>
      </c>
      <c r="B68" s="110" t="s">
        <v>367</v>
      </c>
      <c r="C68" s="109" t="s">
        <v>3</v>
      </c>
      <c r="D68" s="113">
        <v>60</v>
      </c>
    </row>
    <row r="69" spans="1:4" ht="27">
      <c r="A69" s="109">
        <v>7</v>
      </c>
      <c r="B69" s="107" t="s">
        <v>369</v>
      </c>
      <c r="C69" s="109" t="s">
        <v>3</v>
      </c>
      <c r="D69" s="108">
        <v>2</v>
      </c>
    </row>
    <row r="70" spans="1:4" ht="27">
      <c r="A70" s="109">
        <v>8</v>
      </c>
      <c r="B70" s="120" t="s">
        <v>370</v>
      </c>
      <c r="C70" s="109" t="s">
        <v>3</v>
      </c>
      <c r="D70" s="109">
        <v>2</v>
      </c>
    </row>
    <row r="71" spans="1:4" ht="27">
      <c r="A71" s="109">
        <v>9</v>
      </c>
      <c r="B71" s="120" t="s">
        <v>371</v>
      </c>
      <c r="C71" s="109" t="s">
        <v>3</v>
      </c>
      <c r="D71" s="109">
        <v>2</v>
      </c>
    </row>
    <row r="72" spans="1:4" ht="13.5">
      <c r="A72" s="109">
        <v>10</v>
      </c>
      <c r="B72" s="107" t="s">
        <v>378</v>
      </c>
      <c r="C72" s="109" t="s">
        <v>13</v>
      </c>
      <c r="D72" s="109">
        <v>20</v>
      </c>
    </row>
    <row r="73" spans="1:4" ht="27">
      <c r="A73" s="109">
        <v>11</v>
      </c>
      <c r="B73" s="120" t="s">
        <v>373</v>
      </c>
      <c r="C73" s="109" t="s">
        <v>3</v>
      </c>
      <c r="D73" s="109">
        <v>6</v>
      </c>
    </row>
    <row r="74" spans="1:4" ht="27">
      <c r="A74" s="109">
        <v>12</v>
      </c>
      <c r="B74" s="107" t="s">
        <v>379</v>
      </c>
      <c r="C74" s="109" t="s">
        <v>3</v>
      </c>
      <c r="D74" s="105">
        <v>1</v>
      </c>
    </row>
    <row r="75" spans="1:4" ht="15" customHeight="1">
      <c r="A75" s="291" t="s">
        <v>345</v>
      </c>
      <c r="B75" s="292"/>
      <c r="C75" s="292"/>
      <c r="D75" s="293"/>
    </row>
    <row r="76" spans="1:4" ht="13.5">
      <c r="A76" s="109">
        <v>1</v>
      </c>
      <c r="B76" s="161" t="s">
        <v>346</v>
      </c>
      <c r="C76" s="109" t="s">
        <v>3</v>
      </c>
      <c r="D76" s="108">
        <v>11</v>
      </c>
    </row>
    <row r="77" spans="1:4" ht="13.5">
      <c r="A77" s="109">
        <v>2</v>
      </c>
      <c r="B77" s="161" t="s">
        <v>348</v>
      </c>
      <c r="C77" s="109" t="s">
        <v>3</v>
      </c>
      <c r="D77" s="108">
        <v>2</v>
      </c>
    </row>
    <row r="78" spans="1:4" ht="13.5">
      <c r="A78" s="109">
        <v>3</v>
      </c>
      <c r="B78" s="161" t="s">
        <v>349</v>
      </c>
      <c r="C78" s="109" t="s">
        <v>3</v>
      </c>
      <c r="D78" s="108">
        <v>18</v>
      </c>
    </row>
    <row r="79" spans="1:4" ht="13.5">
      <c r="A79" s="109">
        <v>4</v>
      </c>
      <c r="B79" s="116" t="s">
        <v>350</v>
      </c>
      <c r="C79" s="109" t="s">
        <v>13</v>
      </c>
      <c r="D79" s="108">
        <v>10</v>
      </c>
    </row>
    <row r="80" spans="1:4" ht="13.5">
      <c r="A80" s="109">
        <v>5</v>
      </c>
      <c r="B80" s="161" t="s">
        <v>375</v>
      </c>
      <c r="C80" s="109" t="s">
        <v>3</v>
      </c>
      <c r="D80" s="108">
        <v>6</v>
      </c>
    </row>
    <row r="81" spans="1:4" ht="13.5">
      <c r="A81" s="109">
        <v>6</v>
      </c>
      <c r="B81" s="161" t="s">
        <v>353</v>
      </c>
      <c r="C81" s="109" t="s">
        <v>13</v>
      </c>
      <c r="D81" s="109">
        <v>1.7</v>
      </c>
    </row>
    <row r="82" spans="1:4" ht="13.5">
      <c r="A82" s="162">
        <v>7</v>
      </c>
      <c r="B82" s="161" t="s">
        <v>354</v>
      </c>
      <c r="C82" s="109" t="s">
        <v>355</v>
      </c>
      <c r="D82" s="109">
        <v>8</v>
      </c>
    </row>
    <row r="83" spans="1:4" ht="13.5">
      <c r="A83" s="109">
        <v>8</v>
      </c>
      <c r="B83" s="161" t="s">
        <v>357</v>
      </c>
      <c r="C83" s="109" t="s">
        <v>344</v>
      </c>
      <c r="D83" s="109">
        <v>2</v>
      </c>
    </row>
    <row r="84" spans="1:4" ht="13.5">
      <c r="A84" s="109">
        <v>9</v>
      </c>
      <c r="B84" s="107" t="s">
        <v>380</v>
      </c>
      <c r="C84" s="109" t="s">
        <v>3</v>
      </c>
      <c r="D84" s="115">
        <v>1</v>
      </c>
    </row>
    <row r="85" spans="1:4" ht="13.5">
      <c r="A85" s="109"/>
      <c r="B85" s="116" t="s">
        <v>381</v>
      </c>
      <c r="C85" s="105" t="s">
        <v>13</v>
      </c>
      <c r="D85" s="105">
        <v>0.16</v>
      </c>
    </row>
    <row r="86" spans="1:4" ht="13.5">
      <c r="A86" s="112"/>
      <c r="B86" s="111"/>
      <c r="C86" s="112"/>
      <c r="D86" s="112"/>
    </row>
    <row r="87" spans="1:4" ht="13.5">
      <c r="A87" s="290" t="s">
        <v>382</v>
      </c>
      <c r="B87" s="290"/>
      <c r="C87" s="290"/>
      <c r="D87" s="290"/>
    </row>
    <row r="88" spans="1:4" ht="40.5" customHeight="1">
      <c r="A88" s="104" t="s">
        <v>112</v>
      </c>
      <c r="B88" s="104" t="s">
        <v>1</v>
      </c>
      <c r="C88" s="104" t="s">
        <v>160</v>
      </c>
      <c r="D88" s="104" t="s">
        <v>10</v>
      </c>
    </row>
    <row r="89" spans="1:4" ht="27">
      <c r="A89" s="109">
        <v>1</v>
      </c>
      <c r="B89" s="120" t="s">
        <v>377</v>
      </c>
      <c r="C89" s="109" t="s">
        <v>3</v>
      </c>
      <c r="D89" s="108">
        <v>2</v>
      </c>
    </row>
    <row r="90" spans="1:4" ht="27">
      <c r="A90" s="109">
        <v>2</v>
      </c>
      <c r="B90" s="120" t="s">
        <v>364</v>
      </c>
      <c r="C90" s="109" t="s">
        <v>3</v>
      </c>
      <c r="D90" s="108">
        <v>9</v>
      </c>
    </row>
    <row r="91" spans="1:4" ht="27">
      <c r="A91" s="109">
        <v>3</v>
      </c>
      <c r="B91" s="120" t="s">
        <v>363</v>
      </c>
      <c r="C91" s="109" t="s">
        <v>3</v>
      </c>
      <c r="D91" s="108">
        <v>9</v>
      </c>
    </row>
    <row r="92" spans="1:4" ht="27">
      <c r="A92" s="109">
        <v>4</v>
      </c>
      <c r="B92" s="110" t="s">
        <v>367</v>
      </c>
      <c r="C92" s="109" t="s">
        <v>3</v>
      </c>
      <c r="D92" s="113" t="s">
        <v>383</v>
      </c>
    </row>
    <row r="93" spans="1:4" ht="27">
      <c r="A93" s="109">
        <v>5</v>
      </c>
      <c r="B93" s="107" t="s">
        <v>857</v>
      </c>
      <c r="C93" s="109" t="s">
        <v>3</v>
      </c>
      <c r="D93" s="105">
        <v>1</v>
      </c>
    </row>
    <row r="94" spans="1:4" ht="13.5">
      <c r="A94" s="109">
        <v>6</v>
      </c>
      <c r="B94" s="107" t="s">
        <v>384</v>
      </c>
      <c r="C94" s="109" t="s">
        <v>3</v>
      </c>
      <c r="D94" s="113">
        <v>5</v>
      </c>
    </row>
    <row r="95" spans="1:4" ht="13.5">
      <c r="A95" s="109">
        <v>7</v>
      </c>
      <c r="B95" s="107" t="s">
        <v>385</v>
      </c>
      <c r="C95" s="109" t="s">
        <v>3</v>
      </c>
      <c r="D95" s="108">
        <v>1</v>
      </c>
    </row>
    <row r="96" spans="1:4" ht="27">
      <c r="A96" s="109">
        <v>8</v>
      </c>
      <c r="B96" s="120" t="s">
        <v>386</v>
      </c>
      <c r="C96" s="109" t="s">
        <v>3</v>
      </c>
      <c r="D96" s="109">
        <v>2</v>
      </c>
    </row>
    <row r="97" spans="1:4" ht="27">
      <c r="A97" s="109">
        <v>9</v>
      </c>
      <c r="B97" s="120" t="s">
        <v>387</v>
      </c>
      <c r="C97" s="109" t="s">
        <v>3</v>
      </c>
      <c r="D97" s="109">
        <v>2</v>
      </c>
    </row>
    <row r="98" spans="1:4" ht="13.5">
      <c r="A98" s="109">
        <v>10</v>
      </c>
      <c r="B98" s="107" t="s">
        <v>388</v>
      </c>
      <c r="C98" s="109" t="s">
        <v>3</v>
      </c>
      <c r="D98" s="109">
        <v>2</v>
      </c>
    </row>
    <row r="99" spans="1:4" ht="13.5">
      <c r="A99" s="294" t="s">
        <v>345</v>
      </c>
      <c r="B99" s="294"/>
      <c r="C99" s="294"/>
      <c r="D99" s="294"/>
    </row>
    <row r="100" spans="1:4" ht="13.5">
      <c r="A100" s="109">
        <v>1</v>
      </c>
      <c r="B100" s="161" t="s">
        <v>346</v>
      </c>
      <c r="C100" s="109" t="s">
        <v>19</v>
      </c>
      <c r="D100" s="108">
        <v>6</v>
      </c>
    </row>
    <row r="101" spans="1:4" ht="13.5">
      <c r="A101" s="109">
        <v>2</v>
      </c>
      <c r="B101" s="161" t="s">
        <v>348</v>
      </c>
      <c r="C101" s="109" t="s">
        <v>19</v>
      </c>
      <c r="D101" s="108">
        <v>2</v>
      </c>
    </row>
    <row r="102" spans="1:4" ht="13.5">
      <c r="A102" s="109">
        <v>3</v>
      </c>
      <c r="B102" s="161" t="s">
        <v>349</v>
      </c>
      <c r="C102" s="109" t="s">
        <v>19</v>
      </c>
      <c r="D102" s="108">
        <v>18</v>
      </c>
    </row>
    <row r="103" spans="1:4" ht="13.5">
      <c r="A103" s="109">
        <v>4</v>
      </c>
      <c r="B103" s="116" t="s">
        <v>350</v>
      </c>
      <c r="C103" s="109" t="s">
        <v>13</v>
      </c>
      <c r="D103" s="108">
        <v>12</v>
      </c>
    </row>
    <row r="104" spans="1:4" ht="13.5">
      <c r="A104" s="109">
        <v>5</v>
      </c>
      <c r="B104" s="161" t="s">
        <v>375</v>
      </c>
      <c r="C104" s="109" t="s">
        <v>19</v>
      </c>
      <c r="D104" s="108">
        <v>6</v>
      </c>
    </row>
    <row r="105" spans="1:4" ht="13.5">
      <c r="A105" s="109">
        <v>6</v>
      </c>
      <c r="B105" s="116" t="s">
        <v>359</v>
      </c>
      <c r="C105" s="109" t="s">
        <v>13</v>
      </c>
      <c r="D105" s="109">
        <v>0.36</v>
      </c>
    </row>
    <row r="106" spans="1:4" ht="13.5">
      <c r="A106" s="109">
        <v>7</v>
      </c>
      <c r="B106" s="163" t="s">
        <v>389</v>
      </c>
      <c r="C106" s="109" t="s">
        <v>19</v>
      </c>
      <c r="D106" s="109">
        <v>1</v>
      </c>
    </row>
    <row r="107" spans="1:4" ht="13.5">
      <c r="A107" s="112"/>
      <c r="B107" s="111"/>
      <c r="C107" s="112"/>
      <c r="D107" s="112"/>
    </row>
    <row r="108" spans="1:4" ht="13.5">
      <c r="A108" s="290" t="s">
        <v>390</v>
      </c>
      <c r="B108" s="290"/>
      <c r="C108" s="290"/>
      <c r="D108" s="290"/>
    </row>
    <row r="109" spans="1:4" ht="34.5" customHeight="1">
      <c r="A109" s="104" t="s">
        <v>112</v>
      </c>
      <c r="B109" s="104" t="s">
        <v>1</v>
      </c>
      <c r="C109" s="104" t="s">
        <v>160</v>
      </c>
      <c r="D109" s="104" t="s">
        <v>10</v>
      </c>
    </row>
    <row r="110" spans="1:4" ht="13.5">
      <c r="A110" s="105"/>
      <c r="B110" s="107" t="s">
        <v>391</v>
      </c>
      <c r="C110" s="105"/>
      <c r="D110" s="105"/>
    </row>
    <row r="111" spans="1:4" ht="27">
      <c r="A111" s="105">
        <v>1</v>
      </c>
      <c r="B111" s="130" t="s">
        <v>392</v>
      </c>
      <c r="C111" s="105" t="s">
        <v>19</v>
      </c>
      <c r="D111" s="105">
        <v>44</v>
      </c>
    </row>
    <row r="112" spans="1:4" ht="13.5">
      <c r="A112" s="105">
        <v>2</v>
      </c>
      <c r="B112" s="107" t="s">
        <v>393</v>
      </c>
      <c r="C112" s="105" t="s">
        <v>19</v>
      </c>
      <c r="D112" s="115">
        <v>1</v>
      </c>
    </row>
    <row r="113" spans="1:4" ht="13.5">
      <c r="A113" s="105">
        <v>3</v>
      </c>
      <c r="B113" s="107" t="s">
        <v>394</v>
      </c>
      <c r="C113" s="105" t="s">
        <v>19</v>
      </c>
      <c r="D113" s="115">
        <v>1</v>
      </c>
    </row>
    <row r="114" spans="1:4" ht="27">
      <c r="A114" s="105">
        <v>4</v>
      </c>
      <c r="B114" s="110" t="s">
        <v>395</v>
      </c>
      <c r="C114" s="105" t="s">
        <v>19</v>
      </c>
      <c r="D114" s="105">
        <v>15</v>
      </c>
    </row>
    <row r="115" spans="1:4" ht="13.5">
      <c r="A115" s="105">
        <v>5</v>
      </c>
      <c r="B115" s="130" t="s">
        <v>396</v>
      </c>
      <c r="C115" s="105" t="s">
        <v>19</v>
      </c>
      <c r="D115" s="115">
        <v>22</v>
      </c>
    </row>
    <row r="116" spans="1:4" ht="13.5">
      <c r="A116" s="105"/>
      <c r="B116" s="130" t="s">
        <v>397</v>
      </c>
      <c r="C116" s="105"/>
      <c r="D116" s="115"/>
    </row>
    <row r="117" spans="1:4" ht="13.5">
      <c r="A117" s="105">
        <v>6</v>
      </c>
      <c r="B117" s="107" t="s">
        <v>398</v>
      </c>
      <c r="C117" s="105" t="s">
        <v>19</v>
      </c>
      <c r="D117" s="115">
        <v>1</v>
      </c>
    </row>
    <row r="118" spans="1:4" ht="27">
      <c r="A118" s="105">
        <v>7</v>
      </c>
      <c r="B118" s="107" t="s">
        <v>399</v>
      </c>
      <c r="C118" s="105" t="s">
        <v>19</v>
      </c>
      <c r="D118" s="115">
        <v>84</v>
      </c>
    </row>
    <row r="119" spans="1:4" ht="13.5">
      <c r="A119" s="105">
        <v>8</v>
      </c>
      <c r="B119" s="130" t="s">
        <v>400</v>
      </c>
      <c r="C119" s="105" t="s">
        <v>19</v>
      </c>
      <c r="D119" s="115">
        <v>6</v>
      </c>
    </row>
    <row r="120" spans="1:4" ht="13.5">
      <c r="A120" s="105">
        <v>9</v>
      </c>
      <c r="B120" s="130" t="s">
        <v>401</v>
      </c>
      <c r="C120" s="105" t="s">
        <v>19</v>
      </c>
      <c r="D120" s="115">
        <v>1</v>
      </c>
    </row>
    <row r="121" spans="1:4" ht="13.5">
      <c r="A121" s="105"/>
      <c r="B121" s="130" t="s">
        <v>402</v>
      </c>
      <c r="C121" s="105"/>
      <c r="D121" s="115"/>
    </row>
    <row r="122" spans="1:4" ht="13.5">
      <c r="A122" s="105">
        <v>10</v>
      </c>
      <c r="B122" s="130" t="s">
        <v>403</v>
      </c>
      <c r="C122" s="105" t="s">
        <v>19</v>
      </c>
      <c r="D122" s="115">
        <v>1</v>
      </c>
    </row>
    <row r="123" spans="1:4" ht="13.5">
      <c r="A123" s="114">
        <v>11</v>
      </c>
      <c r="B123" s="130" t="s">
        <v>404</v>
      </c>
      <c r="C123" s="105" t="s">
        <v>19</v>
      </c>
      <c r="D123" s="115">
        <v>1</v>
      </c>
    </row>
    <row r="124" spans="1:4" ht="13.5">
      <c r="A124" s="105"/>
      <c r="B124" s="130" t="s">
        <v>405</v>
      </c>
      <c r="C124" s="105"/>
      <c r="D124" s="115"/>
    </row>
    <row r="125" spans="1:4" ht="13.5">
      <c r="A125" s="105">
        <v>12</v>
      </c>
      <c r="B125" s="130" t="s">
        <v>403</v>
      </c>
      <c r="C125" s="105" t="s">
        <v>19</v>
      </c>
      <c r="D125" s="115">
        <v>1</v>
      </c>
    </row>
    <row r="126" spans="1:4" ht="13.5">
      <c r="A126" s="105">
        <v>13</v>
      </c>
      <c r="B126" s="107" t="s">
        <v>406</v>
      </c>
      <c r="C126" s="105" t="s">
        <v>19</v>
      </c>
      <c r="D126" s="105">
        <v>1</v>
      </c>
    </row>
    <row r="127" spans="1:4" ht="13.5">
      <c r="A127" s="295" t="s">
        <v>345</v>
      </c>
      <c r="B127" s="296"/>
      <c r="C127" s="296"/>
      <c r="D127" s="297"/>
    </row>
    <row r="128" spans="1:4" ht="13.5">
      <c r="A128" s="105">
        <v>1</v>
      </c>
      <c r="B128" s="107" t="s">
        <v>407</v>
      </c>
      <c r="C128" s="105" t="s">
        <v>19</v>
      </c>
      <c r="D128" s="105">
        <v>44</v>
      </c>
    </row>
    <row r="129" spans="1:4" ht="13.5">
      <c r="A129" s="105">
        <v>2</v>
      </c>
      <c r="B129" s="149" t="s">
        <v>346</v>
      </c>
      <c r="C129" s="105" t="s">
        <v>19</v>
      </c>
      <c r="D129" s="115">
        <v>8</v>
      </c>
    </row>
    <row r="130" spans="1:4" ht="13.5">
      <c r="A130" s="105">
        <v>3</v>
      </c>
      <c r="B130" s="107" t="s">
        <v>408</v>
      </c>
      <c r="C130" s="105" t="s">
        <v>344</v>
      </c>
      <c r="D130" s="105">
        <v>0.5</v>
      </c>
    </row>
    <row r="131" spans="1:4" ht="13.5">
      <c r="A131" s="105">
        <v>4</v>
      </c>
      <c r="B131" s="149" t="s">
        <v>409</v>
      </c>
      <c r="C131" s="105" t="s">
        <v>19</v>
      </c>
      <c r="D131" s="115">
        <v>15</v>
      </c>
    </row>
    <row r="132" spans="1:4" ht="13.5">
      <c r="A132" s="106"/>
      <c r="B132" s="110"/>
      <c r="C132" s="106"/>
      <c r="D132" s="106"/>
    </row>
    <row r="133" spans="1:4" ht="13.5">
      <c r="A133" s="290" t="s">
        <v>410</v>
      </c>
      <c r="B133" s="290"/>
      <c r="C133" s="290"/>
      <c r="D133" s="290"/>
    </row>
    <row r="134" spans="1:4" ht="33.75" customHeight="1">
      <c r="A134" s="104" t="s">
        <v>112</v>
      </c>
      <c r="B134" s="104" t="s">
        <v>1</v>
      </c>
      <c r="C134" s="104" t="s">
        <v>160</v>
      </c>
      <c r="D134" s="104" t="s">
        <v>10</v>
      </c>
    </row>
    <row r="135" spans="1:4" ht="13.5">
      <c r="A135" s="105"/>
      <c r="B135" s="107" t="s">
        <v>391</v>
      </c>
      <c r="C135" s="105"/>
      <c r="D135" s="105"/>
    </row>
    <row r="136" spans="1:4" ht="13.5">
      <c r="A136" s="105">
        <v>1</v>
      </c>
      <c r="B136" s="107" t="s">
        <v>343</v>
      </c>
      <c r="C136" s="105" t="s">
        <v>411</v>
      </c>
      <c r="D136" s="105">
        <v>1</v>
      </c>
    </row>
    <row r="137" spans="1:4" ht="13.5">
      <c r="A137" s="105">
        <v>2</v>
      </c>
      <c r="B137" s="130" t="s">
        <v>412</v>
      </c>
      <c r="C137" s="105" t="s">
        <v>19</v>
      </c>
      <c r="D137" s="115">
        <v>1</v>
      </c>
    </row>
    <row r="138" spans="1:4" ht="13.5">
      <c r="A138" s="105">
        <v>3</v>
      </c>
      <c r="B138" s="107" t="s">
        <v>413</v>
      </c>
      <c r="C138" s="105" t="s">
        <v>19</v>
      </c>
      <c r="D138" s="115">
        <v>3</v>
      </c>
    </row>
    <row r="139" spans="1:4" ht="13.5">
      <c r="A139" s="105">
        <v>4</v>
      </c>
      <c r="B139" s="130" t="s">
        <v>414</v>
      </c>
      <c r="C139" s="105" t="s">
        <v>19</v>
      </c>
      <c r="D139" s="115">
        <v>5</v>
      </c>
    </row>
    <row r="140" spans="1:4" ht="27">
      <c r="A140" s="105">
        <v>5</v>
      </c>
      <c r="B140" s="120" t="s">
        <v>415</v>
      </c>
      <c r="C140" s="105" t="s">
        <v>19</v>
      </c>
      <c r="D140" s="115">
        <v>6</v>
      </c>
    </row>
    <row r="141" spans="1:4" ht="27">
      <c r="A141" s="105">
        <v>6</v>
      </c>
      <c r="B141" s="107" t="s">
        <v>399</v>
      </c>
      <c r="C141" s="105" t="s">
        <v>19</v>
      </c>
      <c r="D141" s="105">
        <v>6</v>
      </c>
    </row>
    <row r="142" spans="1:4" ht="13.5">
      <c r="A142" s="105"/>
      <c r="B142" s="130" t="s">
        <v>397</v>
      </c>
      <c r="C142" s="105"/>
      <c r="D142" s="115"/>
    </row>
    <row r="143" spans="1:4" ht="27">
      <c r="A143" s="105">
        <v>7</v>
      </c>
      <c r="B143" s="130" t="s">
        <v>416</v>
      </c>
      <c r="C143" s="105" t="s">
        <v>19</v>
      </c>
      <c r="D143" s="115">
        <v>1</v>
      </c>
    </row>
    <row r="144" spans="1:4" ht="13.5">
      <c r="A144" s="105">
        <v>8</v>
      </c>
      <c r="B144" s="130" t="s">
        <v>417</v>
      </c>
      <c r="C144" s="105" t="s">
        <v>19</v>
      </c>
      <c r="D144" s="115">
        <v>1</v>
      </c>
    </row>
    <row r="145" spans="1:4" ht="27">
      <c r="A145" s="105">
        <v>9</v>
      </c>
      <c r="B145" s="120" t="s">
        <v>332</v>
      </c>
      <c r="C145" s="105" t="s">
        <v>19</v>
      </c>
      <c r="D145" s="115">
        <v>10</v>
      </c>
    </row>
    <row r="146" spans="1:4" ht="13.5">
      <c r="A146" s="105">
        <v>10</v>
      </c>
      <c r="B146" s="107" t="s">
        <v>384</v>
      </c>
      <c r="C146" s="105" t="s">
        <v>19</v>
      </c>
      <c r="D146" s="115">
        <v>5</v>
      </c>
    </row>
    <row r="147" spans="1:4" ht="13.5">
      <c r="A147" s="105">
        <v>11</v>
      </c>
      <c r="B147" s="130" t="s">
        <v>418</v>
      </c>
      <c r="C147" s="105" t="s">
        <v>19</v>
      </c>
      <c r="D147" s="115">
        <v>4</v>
      </c>
    </row>
    <row r="148" spans="1:4" ht="13.5">
      <c r="A148" s="105">
        <v>12</v>
      </c>
      <c r="B148" s="130" t="s">
        <v>419</v>
      </c>
      <c r="C148" s="105" t="s">
        <v>19</v>
      </c>
      <c r="D148" s="115">
        <v>1</v>
      </c>
    </row>
    <row r="149" spans="1:4" ht="27">
      <c r="A149" s="105">
        <v>13</v>
      </c>
      <c r="B149" s="107" t="s">
        <v>420</v>
      </c>
      <c r="C149" s="105" t="s">
        <v>19</v>
      </c>
      <c r="D149" s="115">
        <v>1</v>
      </c>
    </row>
    <row r="150" spans="1:4" ht="13.5">
      <c r="A150" s="105">
        <v>14</v>
      </c>
      <c r="B150" s="130" t="s">
        <v>421</v>
      </c>
      <c r="C150" s="105" t="s">
        <v>19</v>
      </c>
      <c r="D150" s="115">
        <v>1</v>
      </c>
    </row>
    <row r="151" spans="1:4" ht="13.5">
      <c r="A151" s="105"/>
      <c r="B151" s="130" t="s">
        <v>402</v>
      </c>
      <c r="C151" s="105"/>
      <c r="D151" s="115"/>
    </row>
    <row r="152" spans="1:4" ht="27">
      <c r="A152" s="105">
        <v>15</v>
      </c>
      <c r="B152" s="120" t="s">
        <v>422</v>
      </c>
      <c r="C152" s="105" t="s">
        <v>19</v>
      </c>
      <c r="D152" s="115">
        <v>1</v>
      </c>
    </row>
    <row r="153" spans="1:4" ht="13.5">
      <c r="A153" s="105">
        <v>16</v>
      </c>
      <c r="B153" s="130" t="s">
        <v>423</v>
      </c>
      <c r="C153" s="105" t="s">
        <v>19</v>
      </c>
      <c r="D153" s="115">
        <v>1</v>
      </c>
    </row>
    <row r="154" spans="1:4" ht="27">
      <c r="A154" s="105">
        <v>17</v>
      </c>
      <c r="B154" s="107" t="s">
        <v>424</v>
      </c>
      <c r="C154" s="105"/>
      <c r="D154" s="105"/>
    </row>
    <row r="155" spans="1:4" ht="13.5">
      <c r="A155" s="105"/>
      <c r="B155" s="130" t="s">
        <v>405</v>
      </c>
      <c r="C155" s="105"/>
      <c r="D155" s="115"/>
    </row>
    <row r="156" spans="1:4" ht="27">
      <c r="A156" s="105">
        <v>18</v>
      </c>
      <c r="B156" s="120" t="s">
        <v>425</v>
      </c>
      <c r="C156" s="105" t="s">
        <v>19</v>
      </c>
      <c r="D156" s="115">
        <v>1</v>
      </c>
    </row>
    <row r="157" spans="1:4" ht="13.5">
      <c r="A157" s="114">
        <v>19</v>
      </c>
      <c r="B157" s="130" t="s">
        <v>426</v>
      </c>
      <c r="C157" s="105" t="s">
        <v>19</v>
      </c>
      <c r="D157" s="105">
        <v>1</v>
      </c>
    </row>
    <row r="158" spans="1:4" ht="27">
      <c r="A158" s="105">
        <v>20</v>
      </c>
      <c r="B158" s="110" t="s">
        <v>424</v>
      </c>
      <c r="C158" s="105" t="s">
        <v>19</v>
      </c>
      <c r="D158" s="105">
        <v>1</v>
      </c>
    </row>
    <row r="159" spans="1:4" ht="13.5">
      <c r="A159" s="298" t="s">
        <v>11</v>
      </c>
      <c r="B159" s="299"/>
      <c r="C159" s="299"/>
      <c r="D159" s="300"/>
    </row>
    <row r="160" spans="1:4" ht="13.5">
      <c r="A160" s="105">
        <v>1</v>
      </c>
      <c r="B160" s="107" t="s">
        <v>427</v>
      </c>
      <c r="C160" s="105" t="s">
        <v>19</v>
      </c>
      <c r="D160" s="105">
        <v>3</v>
      </c>
    </row>
    <row r="161" spans="1:4" ht="13.5">
      <c r="A161" s="105">
        <v>2</v>
      </c>
      <c r="B161" s="149" t="s">
        <v>428</v>
      </c>
      <c r="C161" s="105" t="s">
        <v>19</v>
      </c>
      <c r="D161" s="105">
        <v>1</v>
      </c>
    </row>
    <row r="162" spans="1:4" ht="13.5">
      <c r="A162" s="105">
        <v>3</v>
      </c>
      <c r="B162" s="149" t="s">
        <v>346</v>
      </c>
      <c r="C162" s="105" t="s">
        <v>19</v>
      </c>
      <c r="D162" s="115">
        <v>8</v>
      </c>
    </row>
    <row r="163" spans="1:4" ht="13.5">
      <c r="A163" s="105">
        <v>4</v>
      </c>
      <c r="B163" s="163" t="s">
        <v>389</v>
      </c>
      <c r="C163" s="105" t="s">
        <v>19</v>
      </c>
      <c r="D163" s="105">
        <v>1</v>
      </c>
    </row>
    <row r="164" spans="1:4" ht="13.5">
      <c r="A164" s="105">
        <v>5</v>
      </c>
      <c r="B164" s="116" t="s">
        <v>359</v>
      </c>
      <c r="C164" s="109" t="s">
        <v>13</v>
      </c>
      <c r="D164" s="109">
        <v>0.36</v>
      </c>
    </row>
    <row r="165" spans="1:4" ht="13.5">
      <c r="A165" s="105">
        <v>6</v>
      </c>
      <c r="B165" s="149" t="s">
        <v>429</v>
      </c>
      <c r="C165" s="105" t="s">
        <v>411</v>
      </c>
      <c r="D165" s="115">
        <v>1</v>
      </c>
    </row>
    <row r="166" spans="1:4" ht="13.5">
      <c r="A166" s="105">
        <v>7</v>
      </c>
      <c r="B166" s="149" t="s">
        <v>349</v>
      </c>
      <c r="C166" s="105" t="s">
        <v>19</v>
      </c>
      <c r="D166" s="115">
        <v>6</v>
      </c>
    </row>
    <row r="167" spans="1:4" ht="13.5">
      <c r="A167" s="105">
        <v>8</v>
      </c>
      <c r="B167" s="149" t="s">
        <v>430</v>
      </c>
      <c r="C167" s="105" t="s">
        <v>19</v>
      </c>
      <c r="D167" s="115">
        <v>5</v>
      </c>
    </row>
    <row r="168" spans="1:4" ht="13.5">
      <c r="A168" s="106"/>
      <c r="B168" s="110"/>
      <c r="C168" s="106"/>
      <c r="D168" s="106"/>
    </row>
    <row r="169" spans="1:4" ht="13.5">
      <c r="A169" s="290" t="s">
        <v>431</v>
      </c>
      <c r="B169" s="290"/>
      <c r="C169" s="290"/>
      <c r="D169" s="290"/>
    </row>
    <row r="170" spans="1:4" ht="34.5" customHeight="1">
      <c r="A170" s="104" t="s">
        <v>112</v>
      </c>
      <c r="B170" s="104" t="s">
        <v>1</v>
      </c>
      <c r="C170" s="104" t="s">
        <v>160</v>
      </c>
      <c r="D170" s="104" t="s">
        <v>10</v>
      </c>
    </row>
    <row r="171" spans="1:4" ht="13.5">
      <c r="A171" s="105"/>
      <c r="B171" s="105" t="s">
        <v>391</v>
      </c>
      <c r="C171" s="105"/>
      <c r="D171" s="105"/>
    </row>
    <row r="172" spans="1:4" ht="13.5">
      <c r="A172" s="105">
        <v>1</v>
      </c>
      <c r="B172" s="136" t="s">
        <v>432</v>
      </c>
      <c r="C172" s="105" t="s">
        <v>19</v>
      </c>
      <c r="D172" s="115">
        <v>5</v>
      </c>
    </row>
    <row r="173" spans="1:4" ht="13.5">
      <c r="A173" s="105">
        <v>2</v>
      </c>
      <c r="B173" s="130" t="s">
        <v>433</v>
      </c>
      <c r="C173" s="105" t="s">
        <v>19</v>
      </c>
      <c r="D173" s="115">
        <v>1</v>
      </c>
    </row>
    <row r="174" spans="1:4" ht="13.5">
      <c r="A174" s="105">
        <v>3</v>
      </c>
      <c r="B174" s="136" t="s">
        <v>434</v>
      </c>
      <c r="C174" s="105" t="s">
        <v>19</v>
      </c>
      <c r="D174" s="115">
        <v>2</v>
      </c>
    </row>
    <row r="175" spans="1:4" ht="13.5">
      <c r="A175" s="105">
        <v>4</v>
      </c>
      <c r="B175" s="136" t="s">
        <v>412</v>
      </c>
      <c r="C175" s="105" t="s">
        <v>19</v>
      </c>
      <c r="D175" s="115">
        <v>1</v>
      </c>
    </row>
    <row r="176" spans="1:4" ht="13.5">
      <c r="A176" s="105">
        <v>5</v>
      </c>
      <c r="B176" s="136" t="s">
        <v>435</v>
      </c>
      <c r="C176" s="105" t="s">
        <v>14</v>
      </c>
      <c r="D176" s="115">
        <v>30</v>
      </c>
    </row>
    <row r="177" spans="1:4" ht="13.5">
      <c r="A177" s="105">
        <v>6</v>
      </c>
      <c r="B177" s="136" t="s">
        <v>436</v>
      </c>
      <c r="C177" s="105" t="s">
        <v>411</v>
      </c>
      <c r="D177" s="115">
        <v>4</v>
      </c>
    </row>
    <row r="178" spans="1:4" ht="13.5">
      <c r="A178" s="105"/>
      <c r="B178" s="130" t="s">
        <v>397</v>
      </c>
      <c r="C178" s="105"/>
      <c r="D178" s="115"/>
    </row>
    <row r="179" spans="1:4" ht="27">
      <c r="A179" s="105">
        <v>7</v>
      </c>
      <c r="B179" s="120" t="s">
        <v>332</v>
      </c>
      <c r="C179" s="105" t="s">
        <v>19</v>
      </c>
      <c r="D179" s="115">
        <v>9</v>
      </c>
    </row>
    <row r="180" spans="1:4" ht="13.5">
      <c r="A180" s="105">
        <v>8</v>
      </c>
      <c r="B180" s="156" t="s">
        <v>437</v>
      </c>
      <c r="C180" s="105" t="s">
        <v>19</v>
      </c>
      <c r="D180" s="115">
        <v>1</v>
      </c>
    </row>
    <row r="181" spans="1:4" ht="13.5">
      <c r="A181" s="105">
        <v>9</v>
      </c>
      <c r="B181" s="136" t="s">
        <v>412</v>
      </c>
      <c r="C181" s="105" t="s">
        <v>19</v>
      </c>
      <c r="D181" s="115">
        <v>1</v>
      </c>
    </row>
    <row r="182" spans="1:4" ht="13.5">
      <c r="A182" s="105">
        <v>10</v>
      </c>
      <c r="B182" s="130" t="s">
        <v>438</v>
      </c>
      <c r="C182" s="105" t="s">
        <v>19</v>
      </c>
      <c r="D182" s="115">
        <v>4</v>
      </c>
    </row>
    <row r="183" spans="1:4" ht="13.5">
      <c r="A183" s="105">
        <v>11</v>
      </c>
      <c r="B183" s="164" t="s">
        <v>439</v>
      </c>
      <c r="C183" s="105" t="s">
        <v>19</v>
      </c>
      <c r="D183" s="115">
        <v>9</v>
      </c>
    </row>
    <row r="184" spans="1:4" ht="13.5">
      <c r="A184" s="105"/>
      <c r="B184" s="130" t="s">
        <v>402</v>
      </c>
      <c r="C184" s="105"/>
      <c r="D184" s="115"/>
    </row>
    <row r="185" spans="1:4" ht="13.5">
      <c r="A185" s="105">
        <v>12</v>
      </c>
      <c r="B185" s="130" t="s">
        <v>440</v>
      </c>
      <c r="C185" s="105" t="s">
        <v>19</v>
      </c>
      <c r="D185" s="115">
        <v>1</v>
      </c>
    </row>
    <row r="186" spans="1:4" ht="13.5">
      <c r="A186" s="105">
        <v>13</v>
      </c>
      <c r="B186" s="107" t="s">
        <v>404</v>
      </c>
      <c r="C186" s="105" t="s">
        <v>19</v>
      </c>
      <c r="D186" s="105">
        <v>1</v>
      </c>
    </row>
    <row r="187" spans="1:4" ht="27">
      <c r="A187" s="105">
        <v>14</v>
      </c>
      <c r="B187" s="107" t="s">
        <v>424</v>
      </c>
      <c r="C187" s="105" t="s">
        <v>19</v>
      </c>
      <c r="D187" s="105">
        <v>1</v>
      </c>
    </row>
    <row r="188" spans="1:4" ht="27">
      <c r="A188" s="105">
        <v>15</v>
      </c>
      <c r="B188" s="120" t="s">
        <v>422</v>
      </c>
      <c r="C188" s="105" t="s">
        <v>19</v>
      </c>
      <c r="D188" s="105">
        <v>1</v>
      </c>
    </row>
    <row r="189" spans="1:4" ht="13.5">
      <c r="A189" s="105"/>
      <c r="B189" s="130" t="s">
        <v>405</v>
      </c>
      <c r="C189" s="105"/>
      <c r="D189" s="115"/>
    </row>
    <row r="190" spans="1:4" ht="13.5">
      <c r="A190" s="105">
        <v>16</v>
      </c>
      <c r="B190" s="130" t="s">
        <v>440</v>
      </c>
      <c r="C190" s="105" t="s">
        <v>19</v>
      </c>
      <c r="D190" s="115">
        <v>1</v>
      </c>
    </row>
    <row r="191" spans="1:4" ht="13.5">
      <c r="A191" s="105">
        <v>17</v>
      </c>
      <c r="B191" s="107" t="s">
        <v>404</v>
      </c>
      <c r="C191" s="105" t="s">
        <v>19</v>
      </c>
      <c r="D191" s="115">
        <v>1</v>
      </c>
    </row>
    <row r="192" spans="1:4" ht="27">
      <c r="A192" s="105">
        <v>18</v>
      </c>
      <c r="B192" s="120" t="s">
        <v>425</v>
      </c>
      <c r="C192" s="105" t="s">
        <v>19</v>
      </c>
      <c r="D192" s="115">
        <v>1</v>
      </c>
    </row>
    <row r="193" spans="1:4" ht="13.5">
      <c r="A193" s="298" t="s">
        <v>345</v>
      </c>
      <c r="B193" s="299"/>
      <c r="C193" s="299"/>
      <c r="D193" s="300"/>
    </row>
    <row r="194" spans="1:4" ht="13.5">
      <c r="A194" s="105">
        <v>1</v>
      </c>
      <c r="B194" s="149" t="s">
        <v>346</v>
      </c>
      <c r="C194" s="105" t="s">
        <v>19</v>
      </c>
      <c r="D194" s="115">
        <v>8</v>
      </c>
    </row>
    <row r="195" spans="1:4" ht="13.5">
      <c r="A195" s="105">
        <v>2</v>
      </c>
      <c r="B195" s="149" t="s">
        <v>429</v>
      </c>
      <c r="C195" s="105" t="s">
        <v>411</v>
      </c>
      <c r="D195" s="115">
        <v>4</v>
      </c>
    </row>
    <row r="196" spans="1:4" ht="13.5">
      <c r="A196" s="105">
        <v>3</v>
      </c>
      <c r="B196" s="149" t="s">
        <v>441</v>
      </c>
      <c r="C196" s="105" t="s">
        <v>19</v>
      </c>
      <c r="D196" s="115">
        <v>1</v>
      </c>
    </row>
    <row r="197" spans="1:4" ht="13.5">
      <c r="A197" s="105">
        <v>4</v>
      </c>
      <c r="B197" s="107" t="s">
        <v>349</v>
      </c>
      <c r="C197" s="105" t="s">
        <v>19</v>
      </c>
      <c r="D197" s="105">
        <v>9</v>
      </c>
    </row>
    <row r="198" spans="1:4" ht="13.5">
      <c r="A198" s="105">
        <v>5</v>
      </c>
      <c r="B198" s="149" t="s">
        <v>348</v>
      </c>
      <c r="C198" s="105" t="s">
        <v>19</v>
      </c>
      <c r="D198" s="115">
        <v>2</v>
      </c>
    </row>
    <row r="199" spans="1:4" ht="13.5">
      <c r="A199" s="105">
        <v>6</v>
      </c>
      <c r="B199" s="136" t="s">
        <v>442</v>
      </c>
      <c r="C199" s="105" t="s">
        <v>411</v>
      </c>
      <c r="D199" s="115">
        <v>1</v>
      </c>
    </row>
    <row r="200" spans="1:4" ht="13.5">
      <c r="A200" s="105">
        <v>7</v>
      </c>
      <c r="B200" s="107" t="s">
        <v>443</v>
      </c>
      <c r="C200" s="105" t="s">
        <v>19</v>
      </c>
      <c r="D200" s="105">
        <v>5</v>
      </c>
    </row>
    <row r="201" spans="1:4" ht="13.5">
      <c r="A201" s="105">
        <v>8</v>
      </c>
      <c r="B201" s="136" t="s">
        <v>444</v>
      </c>
      <c r="C201" s="105" t="s">
        <v>14</v>
      </c>
      <c r="D201" s="105">
        <v>30</v>
      </c>
    </row>
    <row r="202" spans="1:4" ht="13.5">
      <c r="A202" s="105">
        <v>9</v>
      </c>
      <c r="B202" s="136" t="s">
        <v>445</v>
      </c>
      <c r="C202" s="105" t="s">
        <v>19</v>
      </c>
      <c r="D202" s="115">
        <v>2</v>
      </c>
    </row>
    <row r="203" spans="1:4" ht="13.5">
      <c r="A203" s="105">
        <v>10</v>
      </c>
      <c r="B203" s="136" t="s">
        <v>446</v>
      </c>
      <c r="C203" s="105" t="s">
        <v>19</v>
      </c>
      <c r="D203" s="105">
        <v>2</v>
      </c>
    </row>
    <row r="204" spans="1:4" ht="13.5">
      <c r="A204" s="105">
        <v>11</v>
      </c>
      <c r="B204" s="136" t="s">
        <v>447</v>
      </c>
      <c r="C204" s="105" t="s">
        <v>19</v>
      </c>
      <c r="D204" s="105">
        <v>6</v>
      </c>
    </row>
    <row r="205" spans="1:4" ht="13.5">
      <c r="A205" s="105">
        <v>12</v>
      </c>
      <c r="B205" s="136" t="s">
        <v>349</v>
      </c>
      <c r="C205" s="105" t="s">
        <v>19</v>
      </c>
      <c r="D205" s="105">
        <v>9</v>
      </c>
    </row>
    <row r="206" spans="1:4" ht="13.5">
      <c r="A206" s="112"/>
      <c r="B206" s="145"/>
      <c r="C206" s="112"/>
      <c r="D206" s="112"/>
    </row>
    <row r="207" spans="1:4" ht="13.5">
      <c r="A207" s="290" t="s">
        <v>448</v>
      </c>
      <c r="B207" s="290"/>
      <c r="C207" s="290"/>
      <c r="D207" s="290"/>
    </row>
    <row r="208" spans="1:4" ht="36" customHeight="1">
      <c r="A208" s="104" t="s">
        <v>112</v>
      </c>
      <c r="B208" s="104" t="s">
        <v>1</v>
      </c>
      <c r="C208" s="104" t="s">
        <v>160</v>
      </c>
      <c r="D208" s="104" t="s">
        <v>10</v>
      </c>
    </row>
    <row r="209" spans="1:4" ht="13.5">
      <c r="A209" s="105"/>
      <c r="B209" s="107" t="s">
        <v>391</v>
      </c>
      <c r="C209" s="105"/>
      <c r="D209" s="105"/>
    </row>
    <row r="210" spans="1:4" ht="13.5">
      <c r="A210" s="105">
        <v>1</v>
      </c>
      <c r="B210" s="130" t="s">
        <v>449</v>
      </c>
      <c r="C210" s="105" t="s">
        <v>19</v>
      </c>
      <c r="D210" s="105">
        <v>1</v>
      </c>
    </row>
    <row r="211" spans="1:4" ht="27">
      <c r="A211" s="105">
        <v>2</v>
      </c>
      <c r="B211" s="107" t="s">
        <v>450</v>
      </c>
      <c r="C211" s="105" t="s">
        <v>19</v>
      </c>
      <c r="D211" s="115">
        <v>6</v>
      </c>
    </row>
    <row r="212" spans="1:4" ht="13.5">
      <c r="A212" s="106"/>
      <c r="B212" s="130" t="s">
        <v>397</v>
      </c>
      <c r="C212" s="105"/>
      <c r="D212" s="115"/>
    </row>
    <row r="213" spans="1:4" ht="13.5">
      <c r="A213" s="105">
        <v>3</v>
      </c>
      <c r="B213" s="130" t="s">
        <v>451</v>
      </c>
      <c r="C213" s="105" t="s">
        <v>19</v>
      </c>
      <c r="D213" s="115">
        <v>5</v>
      </c>
    </row>
    <row r="214" spans="1:4" ht="27">
      <c r="A214" s="105">
        <v>4</v>
      </c>
      <c r="B214" s="146" t="s">
        <v>452</v>
      </c>
      <c r="C214" s="105" t="s">
        <v>19</v>
      </c>
      <c r="D214" s="115">
        <v>7</v>
      </c>
    </row>
    <row r="215" spans="1:4" ht="13.5">
      <c r="A215" s="114">
        <v>5</v>
      </c>
      <c r="B215" s="107" t="s">
        <v>453</v>
      </c>
      <c r="C215" s="115" t="s">
        <v>19</v>
      </c>
      <c r="D215" s="105">
        <v>1</v>
      </c>
    </row>
    <row r="216" spans="1:4" ht="13.5">
      <c r="A216" s="114">
        <v>6</v>
      </c>
      <c r="B216" s="107" t="s">
        <v>454</v>
      </c>
      <c r="C216" s="115" t="s">
        <v>19</v>
      </c>
      <c r="D216" s="115">
        <v>2</v>
      </c>
    </row>
    <row r="217" spans="1:4" ht="27">
      <c r="A217" s="105">
        <v>7</v>
      </c>
      <c r="B217" s="147" t="s">
        <v>416</v>
      </c>
      <c r="C217" s="105" t="s">
        <v>19</v>
      </c>
      <c r="D217" s="115">
        <v>20</v>
      </c>
    </row>
    <row r="218" spans="1:4" ht="13.5">
      <c r="A218" s="105">
        <v>8</v>
      </c>
      <c r="B218" s="130" t="s">
        <v>455</v>
      </c>
      <c r="C218" s="105" t="s">
        <v>19</v>
      </c>
      <c r="D218" s="115">
        <v>1</v>
      </c>
    </row>
    <row r="219" spans="1:4" ht="27">
      <c r="A219" s="105">
        <v>9</v>
      </c>
      <c r="B219" s="120" t="s">
        <v>332</v>
      </c>
      <c r="C219" s="105" t="s">
        <v>19</v>
      </c>
      <c r="D219" s="115">
        <v>5</v>
      </c>
    </row>
    <row r="220" spans="1:4" ht="13.5">
      <c r="A220" s="105">
        <v>10</v>
      </c>
      <c r="B220" s="107" t="s">
        <v>384</v>
      </c>
      <c r="C220" s="105" t="s">
        <v>19</v>
      </c>
      <c r="D220" s="115">
        <v>5</v>
      </c>
    </row>
    <row r="221" spans="1:4" ht="13.5">
      <c r="A221" s="105">
        <v>11</v>
      </c>
      <c r="B221" s="130" t="s">
        <v>456</v>
      </c>
      <c r="C221" s="105" t="s">
        <v>19</v>
      </c>
      <c r="D221" s="115">
        <v>4</v>
      </c>
    </row>
    <row r="222" spans="1:4" ht="13.5">
      <c r="A222" s="105">
        <v>12</v>
      </c>
      <c r="B222" s="130" t="s">
        <v>419</v>
      </c>
      <c r="C222" s="105" t="s">
        <v>19</v>
      </c>
      <c r="D222" s="115">
        <v>1</v>
      </c>
    </row>
    <row r="223" spans="1:4" ht="13.5">
      <c r="A223" s="106"/>
      <c r="B223" s="130" t="s">
        <v>402</v>
      </c>
      <c r="C223" s="105" t="s">
        <v>19</v>
      </c>
      <c r="D223" s="115">
        <v>1</v>
      </c>
    </row>
    <row r="224" spans="1:4" ht="27">
      <c r="A224" s="105">
        <v>13</v>
      </c>
      <c r="B224" s="120" t="s">
        <v>422</v>
      </c>
      <c r="C224" s="105" t="s">
        <v>19</v>
      </c>
      <c r="D224" s="115">
        <v>1</v>
      </c>
    </row>
    <row r="225" spans="1:4" ht="27">
      <c r="A225" s="105">
        <v>14</v>
      </c>
      <c r="B225" s="107" t="s">
        <v>457</v>
      </c>
      <c r="C225" s="105" t="s">
        <v>19</v>
      </c>
      <c r="D225" s="115">
        <v>1</v>
      </c>
    </row>
    <row r="226" spans="1:4" ht="13.5">
      <c r="A226" s="105">
        <v>15</v>
      </c>
      <c r="B226" s="130" t="s">
        <v>458</v>
      </c>
      <c r="C226" s="105" t="s">
        <v>19</v>
      </c>
      <c r="D226" s="115">
        <v>1</v>
      </c>
    </row>
    <row r="227" spans="1:4" ht="13.5">
      <c r="A227" s="106"/>
      <c r="B227" s="130" t="s">
        <v>405</v>
      </c>
      <c r="C227" s="105" t="s">
        <v>19</v>
      </c>
      <c r="D227" s="115">
        <v>1</v>
      </c>
    </row>
    <row r="228" spans="1:4" ht="27">
      <c r="A228" s="105">
        <v>16</v>
      </c>
      <c r="B228" s="120" t="s">
        <v>425</v>
      </c>
      <c r="C228" s="105" t="s">
        <v>19</v>
      </c>
      <c r="D228" s="105">
        <v>1</v>
      </c>
    </row>
    <row r="229" spans="1:4" ht="13.5">
      <c r="A229" s="105">
        <v>17</v>
      </c>
      <c r="B229" s="130" t="s">
        <v>458</v>
      </c>
      <c r="C229" s="105" t="s">
        <v>19</v>
      </c>
      <c r="D229" s="115">
        <v>1</v>
      </c>
    </row>
    <row r="230" spans="1:4" ht="27">
      <c r="A230" s="105">
        <v>18</v>
      </c>
      <c r="B230" s="110" t="s">
        <v>424</v>
      </c>
      <c r="C230" s="105" t="s">
        <v>19</v>
      </c>
      <c r="D230" s="115">
        <v>1</v>
      </c>
    </row>
    <row r="231" spans="1:4" ht="13.5">
      <c r="A231" s="114">
        <v>19</v>
      </c>
      <c r="B231" s="130" t="s">
        <v>459</v>
      </c>
      <c r="C231" s="105" t="s">
        <v>19</v>
      </c>
      <c r="D231" s="105">
        <v>1</v>
      </c>
    </row>
    <row r="232" spans="1:4" ht="13.5">
      <c r="A232" s="298" t="s">
        <v>11</v>
      </c>
      <c r="B232" s="299"/>
      <c r="C232" s="299"/>
      <c r="D232" s="300"/>
    </row>
    <row r="233" spans="1:4" ht="13.5">
      <c r="A233" s="105">
        <v>1</v>
      </c>
      <c r="B233" s="107" t="s">
        <v>460</v>
      </c>
      <c r="C233" s="105" t="s">
        <v>19</v>
      </c>
      <c r="D233" s="105">
        <v>7</v>
      </c>
    </row>
    <row r="234" spans="1:4" ht="13.5">
      <c r="A234" s="105">
        <v>2</v>
      </c>
      <c r="B234" s="149" t="s">
        <v>461</v>
      </c>
      <c r="C234" s="105" t="s">
        <v>14</v>
      </c>
      <c r="D234" s="105">
        <v>1</v>
      </c>
    </row>
    <row r="235" spans="1:4" ht="13.5">
      <c r="A235" s="105">
        <v>3</v>
      </c>
      <c r="B235" s="149" t="s">
        <v>346</v>
      </c>
      <c r="C235" s="105" t="s">
        <v>19</v>
      </c>
      <c r="D235" s="115">
        <v>10</v>
      </c>
    </row>
    <row r="236" spans="1:4" ht="13.5">
      <c r="A236" s="105">
        <v>4</v>
      </c>
      <c r="B236" s="149" t="s">
        <v>462</v>
      </c>
      <c r="C236" s="105" t="s">
        <v>19</v>
      </c>
      <c r="D236" s="115">
        <v>4</v>
      </c>
    </row>
    <row r="237" spans="1:4" ht="13.5">
      <c r="A237" s="105">
        <v>5</v>
      </c>
      <c r="B237" s="150" t="s">
        <v>463</v>
      </c>
      <c r="C237" s="105" t="s">
        <v>19</v>
      </c>
      <c r="D237" s="105">
        <v>1</v>
      </c>
    </row>
    <row r="238" spans="1:4" ht="13.5">
      <c r="A238" s="105">
        <v>6</v>
      </c>
      <c r="B238" s="116" t="s">
        <v>359</v>
      </c>
      <c r="C238" s="109" t="s">
        <v>13</v>
      </c>
      <c r="D238" s="109">
        <v>0.36</v>
      </c>
    </row>
    <row r="239" spans="1:4" ht="13.5">
      <c r="A239" s="105">
        <v>7</v>
      </c>
      <c r="B239" s="149" t="s">
        <v>464</v>
      </c>
      <c r="C239" s="105" t="s">
        <v>19</v>
      </c>
      <c r="D239" s="115">
        <v>4</v>
      </c>
    </row>
    <row r="240" spans="1:4" ht="13.5">
      <c r="A240" s="105">
        <v>8</v>
      </c>
      <c r="B240" s="149" t="s">
        <v>349</v>
      </c>
      <c r="C240" s="105" t="s">
        <v>19</v>
      </c>
      <c r="D240" s="115">
        <v>5</v>
      </c>
    </row>
    <row r="241" spans="1:4" ht="13.5">
      <c r="A241" s="105">
        <v>9</v>
      </c>
      <c r="B241" s="149" t="s">
        <v>465</v>
      </c>
      <c r="C241" s="105" t="s">
        <v>14</v>
      </c>
      <c r="D241" s="115">
        <v>0.5</v>
      </c>
    </row>
    <row r="242" spans="1:4" ht="13.5">
      <c r="A242" s="105">
        <v>10</v>
      </c>
      <c r="B242" s="136" t="s">
        <v>442</v>
      </c>
      <c r="C242" s="105" t="s">
        <v>411</v>
      </c>
      <c r="D242" s="115">
        <v>0.8</v>
      </c>
    </row>
    <row r="243" spans="1:4" ht="13.5">
      <c r="A243" s="112"/>
      <c r="B243" s="111"/>
      <c r="C243" s="112"/>
      <c r="D243" s="112"/>
    </row>
    <row r="244" spans="1:4" ht="13.5">
      <c r="A244" s="290" t="s">
        <v>466</v>
      </c>
      <c r="B244" s="290"/>
      <c r="C244" s="290"/>
      <c r="D244" s="290"/>
    </row>
    <row r="245" spans="1:4" ht="33" customHeight="1">
      <c r="A245" s="104" t="s">
        <v>112</v>
      </c>
      <c r="B245" s="104" t="s">
        <v>1</v>
      </c>
      <c r="C245" s="104" t="s">
        <v>160</v>
      </c>
      <c r="D245" s="104" t="s">
        <v>10</v>
      </c>
    </row>
    <row r="246" spans="1:4" ht="13.5">
      <c r="A246" s="105"/>
      <c r="B246" s="107" t="s">
        <v>391</v>
      </c>
      <c r="C246" s="105"/>
      <c r="D246" s="105"/>
    </row>
    <row r="247" spans="1:4" ht="13.5">
      <c r="A247" s="105">
        <v>1</v>
      </c>
      <c r="B247" s="107" t="s">
        <v>467</v>
      </c>
      <c r="C247" s="105" t="s">
        <v>19</v>
      </c>
      <c r="D247" s="105">
        <v>1</v>
      </c>
    </row>
    <row r="248" spans="1:4" ht="13.5">
      <c r="A248" s="105">
        <v>2</v>
      </c>
      <c r="B248" s="130" t="s">
        <v>412</v>
      </c>
      <c r="C248" s="105" t="s">
        <v>19</v>
      </c>
      <c r="D248" s="115">
        <v>1</v>
      </c>
    </row>
    <row r="249" spans="1:4" ht="27">
      <c r="A249" s="105">
        <v>3</v>
      </c>
      <c r="B249" s="107" t="s">
        <v>399</v>
      </c>
      <c r="C249" s="105" t="s">
        <v>19</v>
      </c>
      <c r="D249" s="115">
        <v>5</v>
      </c>
    </row>
    <row r="250" spans="1:4" ht="13.5">
      <c r="A250" s="106"/>
      <c r="B250" s="130" t="s">
        <v>397</v>
      </c>
      <c r="C250" s="105" t="s">
        <v>19</v>
      </c>
      <c r="D250" s="115">
        <v>5</v>
      </c>
    </row>
    <row r="251" spans="1:4" ht="13.5">
      <c r="A251" s="105">
        <v>4</v>
      </c>
      <c r="B251" s="107" t="s">
        <v>451</v>
      </c>
      <c r="C251" s="105" t="s">
        <v>19</v>
      </c>
      <c r="D251" s="115">
        <v>6</v>
      </c>
    </row>
    <row r="252" spans="1:4" ht="13.5">
      <c r="A252" s="105">
        <v>5</v>
      </c>
      <c r="B252" s="107" t="s">
        <v>343</v>
      </c>
      <c r="C252" s="105" t="s">
        <v>411</v>
      </c>
      <c r="D252" s="105">
        <v>1</v>
      </c>
    </row>
    <row r="253" spans="1:4" ht="27">
      <c r="A253" s="105">
        <v>6</v>
      </c>
      <c r="B253" s="130" t="s">
        <v>416</v>
      </c>
      <c r="C253" s="105" t="s">
        <v>19</v>
      </c>
      <c r="D253" s="105">
        <v>25</v>
      </c>
    </row>
    <row r="254" spans="1:4" ht="13.5">
      <c r="A254" s="105">
        <v>7</v>
      </c>
      <c r="B254" s="110" t="s">
        <v>468</v>
      </c>
      <c r="C254" s="105" t="s">
        <v>19</v>
      </c>
      <c r="D254" s="115">
        <v>1</v>
      </c>
    </row>
    <row r="255" spans="1:4" ht="13.5">
      <c r="A255" s="105">
        <v>8</v>
      </c>
      <c r="B255" s="130" t="s">
        <v>419</v>
      </c>
      <c r="C255" s="105" t="s">
        <v>19</v>
      </c>
      <c r="D255" s="115">
        <v>1</v>
      </c>
    </row>
    <row r="256" spans="1:4" ht="27">
      <c r="A256" s="105">
        <v>9</v>
      </c>
      <c r="B256" s="120" t="s">
        <v>332</v>
      </c>
      <c r="C256" s="105" t="s">
        <v>19</v>
      </c>
      <c r="D256" s="115">
        <v>10</v>
      </c>
    </row>
    <row r="257" spans="1:4" ht="13.5">
      <c r="A257" s="105">
        <v>10</v>
      </c>
      <c r="B257" s="107" t="s">
        <v>384</v>
      </c>
      <c r="C257" s="105" t="s">
        <v>19</v>
      </c>
      <c r="D257" s="115">
        <v>5</v>
      </c>
    </row>
    <row r="258" spans="1:4" ht="13.5">
      <c r="A258" s="105">
        <v>11</v>
      </c>
      <c r="B258" s="130" t="s">
        <v>418</v>
      </c>
      <c r="C258" s="105" t="s">
        <v>19</v>
      </c>
      <c r="D258" s="115">
        <v>4</v>
      </c>
    </row>
    <row r="259" spans="1:4" ht="13.5">
      <c r="A259" s="105">
        <v>12</v>
      </c>
      <c r="B259" s="110" t="s">
        <v>469</v>
      </c>
      <c r="C259" s="105" t="s">
        <v>19</v>
      </c>
      <c r="D259" s="115">
        <v>5</v>
      </c>
    </row>
    <row r="260" spans="1:4" ht="27">
      <c r="A260" s="105">
        <v>13</v>
      </c>
      <c r="B260" s="107" t="s">
        <v>399</v>
      </c>
      <c r="C260" s="105" t="s">
        <v>19</v>
      </c>
      <c r="D260" s="115">
        <v>51</v>
      </c>
    </row>
    <row r="261" spans="1:4" ht="13.5">
      <c r="A261" s="105"/>
      <c r="B261" s="130" t="s">
        <v>402</v>
      </c>
      <c r="C261" s="105"/>
      <c r="D261" s="115"/>
    </row>
    <row r="262" spans="1:4" ht="27">
      <c r="A262" s="106">
        <v>14</v>
      </c>
      <c r="B262" s="120" t="s">
        <v>422</v>
      </c>
      <c r="C262" s="105" t="s">
        <v>19</v>
      </c>
      <c r="D262" s="115">
        <v>1</v>
      </c>
    </row>
    <row r="263" spans="1:4" ht="13.5">
      <c r="A263" s="105">
        <v>15</v>
      </c>
      <c r="B263" s="130" t="s">
        <v>470</v>
      </c>
      <c r="C263" s="105" t="s">
        <v>19</v>
      </c>
      <c r="D263" s="115">
        <v>1</v>
      </c>
    </row>
    <row r="264" spans="1:4" ht="27">
      <c r="A264" s="105">
        <v>16</v>
      </c>
      <c r="B264" s="107" t="s">
        <v>424</v>
      </c>
      <c r="C264" s="105" t="s">
        <v>19</v>
      </c>
      <c r="D264" s="105">
        <v>1</v>
      </c>
    </row>
    <row r="265" spans="1:4" ht="13.5">
      <c r="A265" s="105">
        <v>17</v>
      </c>
      <c r="B265" s="107" t="s">
        <v>459</v>
      </c>
      <c r="C265" s="105" t="s">
        <v>19</v>
      </c>
      <c r="D265" s="115">
        <v>1</v>
      </c>
    </row>
    <row r="266" spans="1:4" ht="13.5">
      <c r="A266" s="105">
        <v>18</v>
      </c>
      <c r="B266" s="107" t="s">
        <v>471</v>
      </c>
      <c r="C266" s="105" t="s">
        <v>19</v>
      </c>
      <c r="D266" s="115">
        <v>1</v>
      </c>
    </row>
    <row r="267" spans="1:4" ht="13.5">
      <c r="A267" s="105"/>
      <c r="B267" s="130" t="s">
        <v>405</v>
      </c>
      <c r="C267" s="105"/>
      <c r="D267" s="115"/>
    </row>
    <row r="268" spans="1:4" ht="27">
      <c r="A268" s="114">
        <v>19</v>
      </c>
      <c r="B268" s="120" t="s">
        <v>425</v>
      </c>
      <c r="C268" s="105" t="s">
        <v>19</v>
      </c>
      <c r="D268" s="115">
        <v>1</v>
      </c>
    </row>
    <row r="269" spans="1:4" ht="13.5">
      <c r="A269" s="105">
        <v>20</v>
      </c>
      <c r="B269" s="130" t="s">
        <v>472</v>
      </c>
      <c r="C269" s="105" t="s">
        <v>19</v>
      </c>
      <c r="D269" s="105">
        <v>1</v>
      </c>
    </row>
    <row r="270" spans="1:4" ht="27">
      <c r="A270" s="106">
        <v>21</v>
      </c>
      <c r="B270" s="107" t="s">
        <v>424</v>
      </c>
      <c r="C270" s="105" t="s">
        <v>19</v>
      </c>
      <c r="D270" s="105">
        <v>1</v>
      </c>
    </row>
    <row r="271" spans="1:4" ht="13.5">
      <c r="A271" s="105">
        <v>22</v>
      </c>
      <c r="B271" s="107" t="s">
        <v>459</v>
      </c>
      <c r="C271" s="105" t="s">
        <v>19</v>
      </c>
      <c r="D271" s="105">
        <v>1</v>
      </c>
    </row>
    <row r="272" spans="1:4" ht="13.5">
      <c r="A272" s="105">
        <v>23</v>
      </c>
      <c r="B272" s="107" t="s">
        <v>473</v>
      </c>
      <c r="C272" s="105"/>
      <c r="D272" s="105"/>
    </row>
    <row r="273" spans="1:4" ht="13.5">
      <c r="A273" s="298" t="s">
        <v>11</v>
      </c>
      <c r="B273" s="299"/>
      <c r="C273" s="299"/>
      <c r="D273" s="300"/>
    </row>
    <row r="274" spans="1:4" ht="13.5">
      <c r="A274" s="105">
        <v>1</v>
      </c>
      <c r="B274" s="107" t="s">
        <v>474</v>
      </c>
      <c r="C274" s="105" t="s">
        <v>411</v>
      </c>
      <c r="D274" s="105">
        <v>2</v>
      </c>
    </row>
    <row r="275" spans="1:4" ht="13.5">
      <c r="A275" s="105">
        <v>2</v>
      </c>
      <c r="B275" s="149" t="s">
        <v>475</v>
      </c>
      <c r="C275" s="105" t="s">
        <v>19</v>
      </c>
      <c r="D275" s="105">
        <v>6</v>
      </c>
    </row>
    <row r="276" spans="1:4" ht="13.5">
      <c r="A276" s="105">
        <v>3</v>
      </c>
      <c r="B276" s="149" t="s">
        <v>460</v>
      </c>
      <c r="C276" s="105" t="s">
        <v>19</v>
      </c>
      <c r="D276" s="115">
        <v>2</v>
      </c>
    </row>
    <row r="277" spans="1:4" ht="13.5">
      <c r="A277" s="105">
        <v>4</v>
      </c>
      <c r="B277" s="163" t="s">
        <v>476</v>
      </c>
      <c r="C277" s="105" t="s">
        <v>14</v>
      </c>
      <c r="D277" s="105">
        <v>5</v>
      </c>
    </row>
    <row r="278" spans="1:4" ht="13.5">
      <c r="A278" s="105">
        <v>5</v>
      </c>
      <c r="B278" s="116" t="s">
        <v>347</v>
      </c>
      <c r="C278" s="109" t="s">
        <v>14</v>
      </c>
      <c r="D278" s="109">
        <v>5</v>
      </c>
    </row>
    <row r="279" spans="1:4" ht="13.5">
      <c r="A279" s="105">
        <v>6</v>
      </c>
      <c r="B279" s="149" t="s">
        <v>464</v>
      </c>
      <c r="C279" s="105" t="s">
        <v>19</v>
      </c>
      <c r="D279" s="115">
        <v>6</v>
      </c>
    </row>
    <row r="280" spans="1:4" ht="13.5">
      <c r="A280" s="105">
        <v>7</v>
      </c>
      <c r="B280" s="149" t="s">
        <v>349</v>
      </c>
      <c r="C280" s="105" t="s">
        <v>19</v>
      </c>
      <c r="D280" s="115">
        <v>10</v>
      </c>
    </row>
    <row r="281" spans="1:4" ht="13.5">
      <c r="A281" s="112"/>
      <c r="B281" s="145"/>
      <c r="C281" s="112"/>
      <c r="D281" s="112"/>
    </row>
    <row r="282" spans="1:4" ht="13.5">
      <c r="A282" s="290" t="s">
        <v>477</v>
      </c>
      <c r="B282" s="290"/>
      <c r="C282" s="290"/>
      <c r="D282" s="290"/>
    </row>
    <row r="283" spans="1:4" ht="34.5" customHeight="1">
      <c r="A283" s="104" t="s">
        <v>112</v>
      </c>
      <c r="B283" s="104" t="s">
        <v>1</v>
      </c>
      <c r="C283" s="104" t="s">
        <v>160</v>
      </c>
      <c r="D283" s="104" t="s">
        <v>10</v>
      </c>
    </row>
    <row r="284" spans="1:4" ht="13.5">
      <c r="A284" s="105"/>
      <c r="B284" s="107" t="s">
        <v>391</v>
      </c>
      <c r="C284" s="105"/>
      <c r="D284" s="105"/>
    </row>
    <row r="285" spans="1:4" ht="13.5">
      <c r="A285" s="109">
        <v>1</v>
      </c>
      <c r="B285" s="120" t="s">
        <v>412</v>
      </c>
      <c r="C285" s="109" t="s">
        <v>19</v>
      </c>
      <c r="D285" s="108">
        <v>1</v>
      </c>
    </row>
    <row r="286" spans="1:4" ht="27">
      <c r="A286" s="109">
        <v>2</v>
      </c>
      <c r="B286" s="120" t="s">
        <v>478</v>
      </c>
      <c r="C286" s="109" t="s">
        <v>19</v>
      </c>
      <c r="D286" s="108">
        <v>1</v>
      </c>
    </row>
    <row r="287" spans="1:4" ht="27">
      <c r="A287" s="109">
        <v>3</v>
      </c>
      <c r="B287" s="120" t="s">
        <v>416</v>
      </c>
      <c r="C287" s="109" t="s">
        <v>19</v>
      </c>
      <c r="D287" s="108">
        <v>5</v>
      </c>
    </row>
    <row r="288" spans="1:4" ht="27">
      <c r="A288" s="109">
        <v>4</v>
      </c>
      <c r="B288" s="125" t="s">
        <v>479</v>
      </c>
      <c r="C288" s="109" t="s">
        <v>19</v>
      </c>
      <c r="D288" s="108">
        <v>5</v>
      </c>
    </row>
    <row r="289" spans="1:4" ht="27">
      <c r="A289" s="109">
        <v>5</v>
      </c>
      <c r="B289" s="120" t="s">
        <v>337</v>
      </c>
      <c r="C289" s="109" t="s">
        <v>19</v>
      </c>
      <c r="D289" s="108">
        <v>1</v>
      </c>
    </row>
    <row r="290" spans="1:4" ht="27">
      <c r="A290" s="109">
        <v>6</v>
      </c>
      <c r="B290" s="120" t="s">
        <v>480</v>
      </c>
      <c r="C290" s="109" t="s">
        <v>19</v>
      </c>
      <c r="D290" s="108">
        <v>1</v>
      </c>
    </row>
    <row r="291" spans="1:4" ht="27">
      <c r="A291" s="109">
        <v>7</v>
      </c>
      <c r="B291" s="125" t="s">
        <v>481</v>
      </c>
      <c r="C291" s="109" t="s">
        <v>14</v>
      </c>
      <c r="D291" s="108">
        <v>2.5</v>
      </c>
    </row>
    <row r="292" spans="1:4" ht="13.5">
      <c r="A292" s="109">
        <v>8</v>
      </c>
      <c r="B292" s="120" t="s">
        <v>482</v>
      </c>
      <c r="C292" s="109" t="s">
        <v>19</v>
      </c>
      <c r="D292" s="108">
        <v>1</v>
      </c>
    </row>
    <row r="293" spans="1:4" ht="27">
      <c r="A293" s="109">
        <v>9</v>
      </c>
      <c r="B293" s="120" t="s">
        <v>338</v>
      </c>
      <c r="C293" s="109" t="s">
        <v>19</v>
      </c>
      <c r="D293" s="108">
        <v>1</v>
      </c>
    </row>
    <row r="294" spans="1:4" ht="13.5">
      <c r="A294" s="291" t="s">
        <v>345</v>
      </c>
      <c r="B294" s="292"/>
      <c r="C294" s="292"/>
      <c r="D294" s="293"/>
    </row>
    <row r="295" spans="1:4" ht="13.5">
      <c r="A295" s="109">
        <v>1</v>
      </c>
      <c r="B295" s="161" t="s">
        <v>346</v>
      </c>
      <c r="C295" s="109" t="s">
        <v>19</v>
      </c>
      <c r="D295" s="108">
        <v>4</v>
      </c>
    </row>
    <row r="296" spans="1:4" ht="13.5">
      <c r="A296" s="109">
        <v>2</v>
      </c>
      <c r="B296" s="161" t="s">
        <v>347</v>
      </c>
      <c r="C296" s="109" t="s">
        <v>146</v>
      </c>
      <c r="D296" s="109">
        <v>5</v>
      </c>
    </row>
    <row r="297" spans="1:4" ht="13.5">
      <c r="A297" s="109">
        <v>3</v>
      </c>
      <c r="B297" s="165" t="s">
        <v>348</v>
      </c>
      <c r="C297" s="109" t="s">
        <v>19</v>
      </c>
      <c r="D297" s="108">
        <v>4</v>
      </c>
    </row>
    <row r="298" spans="1:4" ht="13.5">
      <c r="A298" s="109">
        <v>4</v>
      </c>
      <c r="B298" s="161" t="s">
        <v>349</v>
      </c>
      <c r="C298" s="109" t="s">
        <v>19</v>
      </c>
      <c r="D298" s="108">
        <v>5</v>
      </c>
    </row>
    <row r="299" spans="1:4" ht="13.5">
      <c r="A299" s="109">
        <v>5</v>
      </c>
      <c r="B299" s="165" t="s">
        <v>442</v>
      </c>
      <c r="C299" s="109" t="s">
        <v>411</v>
      </c>
      <c r="D299" s="108">
        <v>1</v>
      </c>
    </row>
    <row r="300" spans="1:4" ht="13.5">
      <c r="A300" s="109">
        <v>6</v>
      </c>
      <c r="B300" s="116" t="s">
        <v>350</v>
      </c>
      <c r="C300" s="109" t="s">
        <v>14</v>
      </c>
      <c r="D300" s="108">
        <v>2.5</v>
      </c>
    </row>
    <row r="301" spans="1:4" ht="13.5">
      <c r="A301" s="109">
        <v>7</v>
      </c>
      <c r="B301" s="161" t="s">
        <v>483</v>
      </c>
      <c r="C301" s="109" t="s">
        <v>19</v>
      </c>
      <c r="D301" s="108">
        <v>1</v>
      </c>
    </row>
    <row r="302" spans="1:4" ht="13.5">
      <c r="A302" s="106"/>
      <c r="B302" s="110"/>
      <c r="C302" s="106"/>
      <c r="D302" s="106"/>
    </row>
    <row r="303" spans="1:4" ht="13.5">
      <c r="A303" s="290" t="s">
        <v>484</v>
      </c>
      <c r="B303" s="290"/>
      <c r="C303" s="290"/>
      <c r="D303" s="290"/>
    </row>
    <row r="304" spans="1:4" ht="33.75" customHeight="1">
      <c r="A304" s="104" t="s">
        <v>112</v>
      </c>
      <c r="B304" s="104" t="s">
        <v>1</v>
      </c>
      <c r="C304" s="104" t="s">
        <v>160</v>
      </c>
      <c r="D304" s="104" t="s">
        <v>10</v>
      </c>
    </row>
    <row r="305" spans="1:4" ht="13.5">
      <c r="A305" s="105"/>
      <c r="B305" s="107" t="s">
        <v>391</v>
      </c>
      <c r="C305" s="105"/>
      <c r="D305" s="105"/>
    </row>
    <row r="306" spans="1:4" ht="13.5">
      <c r="A306" s="105">
        <v>1</v>
      </c>
      <c r="B306" s="107" t="s">
        <v>485</v>
      </c>
      <c r="C306" s="105" t="s">
        <v>486</v>
      </c>
      <c r="D306" s="115">
        <v>8</v>
      </c>
    </row>
    <row r="307" spans="1:4" ht="27">
      <c r="A307" s="105">
        <v>2</v>
      </c>
      <c r="B307" s="107" t="s">
        <v>487</v>
      </c>
      <c r="C307" s="105" t="s">
        <v>19</v>
      </c>
      <c r="D307" s="115">
        <v>6</v>
      </c>
    </row>
    <row r="308" spans="1:4" ht="13.5">
      <c r="A308" s="109">
        <v>3</v>
      </c>
      <c r="B308" s="120" t="s">
        <v>412</v>
      </c>
      <c r="C308" s="109" t="s">
        <v>19</v>
      </c>
      <c r="D308" s="108">
        <v>1</v>
      </c>
    </row>
    <row r="309" spans="1:4" ht="13.5">
      <c r="A309" s="109"/>
      <c r="B309" s="167" t="s">
        <v>488</v>
      </c>
      <c r="C309" s="109"/>
      <c r="D309" s="108"/>
    </row>
    <row r="310" spans="1:4" ht="13.5">
      <c r="A310" s="109">
        <v>4</v>
      </c>
      <c r="B310" s="167" t="s">
        <v>489</v>
      </c>
      <c r="C310" s="109" t="s">
        <v>19</v>
      </c>
      <c r="D310" s="108">
        <v>2</v>
      </c>
    </row>
    <row r="311" spans="1:4" ht="13.5">
      <c r="A311" s="109">
        <v>5</v>
      </c>
      <c r="B311" s="120" t="s">
        <v>412</v>
      </c>
      <c r="C311" s="109"/>
      <c r="D311" s="108"/>
    </row>
    <row r="312" spans="1:4" ht="13.5">
      <c r="A312" s="109">
        <v>6</v>
      </c>
      <c r="B312" s="167" t="s">
        <v>490</v>
      </c>
      <c r="C312" s="109" t="s">
        <v>486</v>
      </c>
      <c r="D312" s="108">
        <v>8</v>
      </c>
    </row>
    <row r="313" spans="1:4" ht="13.5">
      <c r="A313" s="109">
        <v>7</v>
      </c>
      <c r="B313" s="167" t="s">
        <v>491</v>
      </c>
      <c r="C313" s="109" t="s">
        <v>19</v>
      </c>
      <c r="D313" s="108">
        <v>4</v>
      </c>
    </row>
    <row r="314" spans="1:4" ht="13.5">
      <c r="A314" s="109"/>
      <c r="B314" s="153" t="s">
        <v>402</v>
      </c>
      <c r="C314" s="109"/>
      <c r="D314" s="108"/>
    </row>
    <row r="315" spans="1:4" ht="27">
      <c r="A315" s="109">
        <v>8</v>
      </c>
      <c r="B315" s="125" t="s">
        <v>481</v>
      </c>
      <c r="C315" s="109" t="s">
        <v>14</v>
      </c>
      <c r="D315" s="108">
        <v>2.5</v>
      </c>
    </row>
    <row r="316" spans="1:4" ht="27">
      <c r="A316" s="109">
        <v>9</v>
      </c>
      <c r="B316" s="120" t="s">
        <v>337</v>
      </c>
      <c r="C316" s="109" t="s">
        <v>19</v>
      </c>
      <c r="D316" s="108">
        <v>1</v>
      </c>
    </row>
    <row r="317" spans="1:4" ht="13.5">
      <c r="A317" s="109"/>
      <c r="B317" s="153" t="s">
        <v>405</v>
      </c>
      <c r="C317" s="109"/>
      <c r="D317" s="108"/>
    </row>
    <row r="318" spans="1:4" ht="27">
      <c r="A318" s="109">
        <v>10</v>
      </c>
      <c r="B318" s="120" t="s">
        <v>480</v>
      </c>
      <c r="C318" s="109" t="s">
        <v>19</v>
      </c>
      <c r="D318" s="108">
        <v>1</v>
      </c>
    </row>
    <row r="319" spans="1:4" ht="27">
      <c r="A319" s="109">
        <v>11</v>
      </c>
      <c r="B319" s="125" t="s">
        <v>481</v>
      </c>
      <c r="C319" s="109" t="s">
        <v>14</v>
      </c>
      <c r="D319" s="108">
        <v>2.5</v>
      </c>
    </row>
    <row r="320" spans="1:4" ht="27">
      <c r="A320" s="109">
        <v>12</v>
      </c>
      <c r="B320" s="120" t="s">
        <v>337</v>
      </c>
      <c r="C320" s="109" t="s">
        <v>19</v>
      </c>
      <c r="D320" s="108">
        <v>1</v>
      </c>
    </row>
    <row r="321" spans="1:4" ht="13.5">
      <c r="A321" s="291" t="s">
        <v>345</v>
      </c>
      <c r="B321" s="292"/>
      <c r="C321" s="292"/>
      <c r="D321" s="293"/>
    </row>
    <row r="322" spans="1:4" ht="13.5">
      <c r="A322" s="109">
        <v>1</v>
      </c>
      <c r="B322" s="161" t="s">
        <v>346</v>
      </c>
      <c r="C322" s="109" t="s">
        <v>19</v>
      </c>
      <c r="D322" s="108">
        <v>6</v>
      </c>
    </row>
    <row r="323" spans="1:4" ht="13.5">
      <c r="A323" s="109">
        <v>2</v>
      </c>
      <c r="B323" s="165" t="s">
        <v>347</v>
      </c>
      <c r="C323" s="109" t="s">
        <v>146</v>
      </c>
      <c r="D323" s="109">
        <v>5</v>
      </c>
    </row>
    <row r="324" spans="1:4" ht="13.5">
      <c r="A324" s="109">
        <v>3</v>
      </c>
      <c r="B324" s="161" t="s">
        <v>492</v>
      </c>
      <c r="C324" s="109" t="s">
        <v>486</v>
      </c>
      <c r="D324" s="108">
        <v>8</v>
      </c>
    </row>
    <row r="325" spans="1:4" ht="13.5">
      <c r="A325" s="109">
        <v>4</v>
      </c>
      <c r="B325" s="168" t="s">
        <v>493</v>
      </c>
      <c r="C325" s="109" t="s">
        <v>19</v>
      </c>
      <c r="D325" s="108">
        <v>1</v>
      </c>
    </row>
    <row r="326" spans="1:4" ht="13.5">
      <c r="A326" s="109">
        <v>5</v>
      </c>
      <c r="B326" s="165" t="s">
        <v>442</v>
      </c>
      <c r="C326" s="109" t="s">
        <v>411</v>
      </c>
      <c r="D326" s="108">
        <v>2</v>
      </c>
    </row>
    <row r="327" spans="1:4" ht="13.5">
      <c r="A327" s="109">
        <v>6</v>
      </c>
      <c r="B327" s="116" t="s">
        <v>350</v>
      </c>
      <c r="C327" s="109" t="s">
        <v>14</v>
      </c>
      <c r="D327" s="108">
        <v>5</v>
      </c>
    </row>
    <row r="328" spans="1:4" ht="13.5">
      <c r="A328" s="106"/>
      <c r="B328" s="110"/>
      <c r="C328" s="106"/>
      <c r="D328" s="106"/>
    </row>
    <row r="329" spans="1:4" ht="13.5">
      <c r="A329" s="290" t="s">
        <v>494</v>
      </c>
      <c r="B329" s="290"/>
      <c r="C329" s="290"/>
      <c r="D329" s="290"/>
    </row>
    <row r="330" spans="1:4" ht="33" customHeight="1">
      <c r="A330" s="104" t="s">
        <v>112</v>
      </c>
      <c r="B330" s="104" t="s">
        <v>1</v>
      </c>
      <c r="C330" s="104" t="s">
        <v>160</v>
      </c>
      <c r="D330" s="104" t="s">
        <v>10</v>
      </c>
    </row>
    <row r="331" spans="1:4" ht="13.5">
      <c r="A331" s="105"/>
      <c r="B331" s="107" t="s">
        <v>391</v>
      </c>
      <c r="C331" s="105"/>
      <c r="D331" s="105"/>
    </row>
    <row r="332" spans="1:4" ht="13.5">
      <c r="A332" s="109">
        <v>1</v>
      </c>
      <c r="B332" s="125" t="s">
        <v>495</v>
      </c>
      <c r="C332" s="109" t="s">
        <v>19</v>
      </c>
      <c r="D332" s="108">
        <v>6</v>
      </c>
    </row>
    <row r="333" spans="1:4" ht="13.5">
      <c r="A333" s="109">
        <v>2</v>
      </c>
      <c r="B333" s="120" t="s">
        <v>496</v>
      </c>
      <c r="C333" s="109" t="s">
        <v>19</v>
      </c>
      <c r="D333" s="108">
        <v>5</v>
      </c>
    </row>
    <row r="334" spans="1:4" ht="13.5">
      <c r="A334" s="109">
        <v>3</v>
      </c>
      <c r="B334" s="120" t="s">
        <v>412</v>
      </c>
      <c r="C334" s="109" t="s">
        <v>19</v>
      </c>
      <c r="D334" s="108">
        <v>1</v>
      </c>
    </row>
    <row r="335" spans="1:4" ht="13.5">
      <c r="A335" s="109"/>
      <c r="B335" s="153" t="s">
        <v>397</v>
      </c>
      <c r="C335" s="109"/>
      <c r="D335" s="108"/>
    </row>
    <row r="336" spans="1:4" ht="13.5">
      <c r="A336" s="109">
        <v>5</v>
      </c>
      <c r="B336" s="120" t="s">
        <v>412</v>
      </c>
      <c r="C336" s="109" t="s">
        <v>19</v>
      </c>
      <c r="D336" s="108">
        <v>1</v>
      </c>
    </row>
    <row r="337" spans="1:4" ht="27">
      <c r="A337" s="109">
        <v>6</v>
      </c>
      <c r="B337" s="120" t="s">
        <v>392</v>
      </c>
      <c r="C337" s="109" t="s">
        <v>19</v>
      </c>
      <c r="D337" s="108">
        <v>4</v>
      </c>
    </row>
    <row r="338" spans="1:4" ht="13.5">
      <c r="A338" s="109"/>
      <c r="B338" s="153" t="s">
        <v>402</v>
      </c>
      <c r="C338" s="109"/>
      <c r="D338" s="108"/>
    </row>
    <row r="339" spans="1:4" ht="27">
      <c r="A339" s="109">
        <v>8</v>
      </c>
      <c r="B339" s="125" t="s">
        <v>338</v>
      </c>
      <c r="C339" s="109" t="s">
        <v>19</v>
      </c>
      <c r="D339" s="108">
        <v>1</v>
      </c>
    </row>
    <row r="340" spans="1:4" ht="13.5">
      <c r="A340" s="109"/>
      <c r="B340" s="125" t="s">
        <v>426</v>
      </c>
      <c r="C340" s="109" t="s">
        <v>19</v>
      </c>
      <c r="D340" s="108">
        <v>1</v>
      </c>
    </row>
    <row r="341" spans="1:4" ht="13.5">
      <c r="A341" s="109">
        <v>9</v>
      </c>
      <c r="B341" s="120" t="s">
        <v>497</v>
      </c>
      <c r="C341" s="109" t="s">
        <v>19</v>
      </c>
      <c r="D341" s="108">
        <v>1</v>
      </c>
    </row>
    <row r="342" spans="1:4" ht="13.5">
      <c r="A342" s="109">
        <v>10</v>
      </c>
      <c r="B342" s="120" t="s">
        <v>498</v>
      </c>
      <c r="C342" s="109" t="s">
        <v>19</v>
      </c>
      <c r="D342" s="108">
        <v>1</v>
      </c>
    </row>
    <row r="343" spans="1:4" ht="27">
      <c r="A343" s="109">
        <v>11</v>
      </c>
      <c r="B343" s="120" t="s">
        <v>481</v>
      </c>
      <c r="C343" s="109" t="s">
        <v>14</v>
      </c>
      <c r="D343" s="109">
        <v>2.5</v>
      </c>
    </row>
    <row r="344" spans="1:4" ht="13.5">
      <c r="A344" s="109"/>
      <c r="B344" s="120" t="s">
        <v>499</v>
      </c>
      <c r="C344" s="109"/>
      <c r="D344" s="109"/>
    </row>
    <row r="345" spans="1:4" ht="13.5">
      <c r="A345" s="109"/>
      <c r="B345" s="120" t="s">
        <v>426</v>
      </c>
      <c r="C345" s="109" t="s">
        <v>19</v>
      </c>
      <c r="D345" s="109">
        <v>1</v>
      </c>
    </row>
    <row r="346" spans="1:4" ht="27">
      <c r="A346" s="109"/>
      <c r="B346" s="120" t="s">
        <v>481</v>
      </c>
      <c r="C346" s="169" t="s">
        <v>14</v>
      </c>
      <c r="D346" s="109">
        <v>2.5</v>
      </c>
    </row>
    <row r="347" spans="1:4" ht="13.5">
      <c r="A347" s="109"/>
      <c r="B347" s="120" t="s">
        <v>498</v>
      </c>
      <c r="C347" s="109" t="s">
        <v>19</v>
      </c>
      <c r="D347" s="109">
        <v>1</v>
      </c>
    </row>
    <row r="348" spans="1:4" ht="27">
      <c r="A348" s="109"/>
      <c r="B348" s="120" t="s">
        <v>338</v>
      </c>
      <c r="C348" s="109" t="s">
        <v>19</v>
      </c>
      <c r="D348" s="109">
        <v>1</v>
      </c>
    </row>
    <row r="349" spans="1:4" ht="13.5">
      <c r="A349" s="291" t="s">
        <v>345</v>
      </c>
      <c r="B349" s="292"/>
      <c r="C349" s="292"/>
      <c r="D349" s="293"/>
    </row>
    <row r="350" spans="1:4" ht="13.5">
      <c r="A350" s="109">
        <v>1</v>
      </c>
      <c r="B350" s="119" t="s">
        <v>346</v>
      </c>
      <c r="C350" s="109" t="s">
        <v>19</v>
      </c>
      <c r="D350" s="108">
        <v>8</v>
      </c>
    </row>
    <row r="351" spans="1:4" ht="13.5">
      <c r="A351" s="109">
        <v>2</v>
      </c>
      <c r="B351" s="120" t="s">
        <v>347</v>
      </c>
      <c r="C351" s="109" t="s">
        <v>14</v>
      </c>
      <c r="D351" s="108">
        <v>5</v>
      </c>
    </row>
    <row r="352" spans="1:4" ht="13.5">
      <c r="A352" s="109"/>
      <c r="B352" s="121" t="s">
        <v>500</v>
      </c>
      <c r="C352" s="109" t="s">
        <v>486</v>
      </c>
      <c r="D352" s="108">
        <v>2</v>
      </c>
    </row>
    <row r="353" spans="1:4" ht="13.5">
      <c r="A353" s="109">
        <v>3</v>
      </c>
      <c r="B353" s="165" t="s">
        <v>349</v>
      </c>
      <c r="C353" s="109" t="s">
        <v>19</v>
      </c>
      <c r="D353" s="108">
        <v>10</v>
      </c>
    </row>
    <row r="354" spans="1:4" ht="13.5">
      <c r="A354" s="109">
        <v>6</v>
      </c>
      <c r="B354" s="161" t="s">
        <v>348</v>
      </c>
      <c r="C354" s="109" t="s">
        <v>19</v>
      </c>
      <c r="D354" s="108">
        <v>6</v>
      </c>
    </row>
    <row r="355" spans="1:4" ht="13.5">
      <c r="A355" s="109">
        <v>7</v>
      </c>
      <c r="B355" s="161" t="s">
        <v>408</v>
      </c>
      <c r="C355" s="109" t="s">
        <v>411</v>
      </c>
      <c r="D355" s="109">
        <v>4</v>
      </c>
    </row>
    <row r="356" spans="1:4" ht="13.5">
      <c r="A356" s="109">
        <v>8</v>
      </c>
      <c r="B356" s="107" t="s">
        <v>350</v>
      </c>
      <c r="C356" s="105" t="s">
        <v>14</v>
      </c>
      <c r="D356" s="105">
        <v>5</v>
      </c>
    </row>
    <row r="357" spans="1:4" ht="13.5">
      <c r="A357" s="106"/>
      <c r="B357" s="110"/>
      <c r="C357" s="106"/>
      <c r="D357" s="106"/>
    </row>
    <row r="358" spans="1:4" ht="13.5">
      <c r="A358" s="290" t="s">
        <v>501</v>
      </c>
      <c r="B358" s="290"/>
      <c r="C358" s="290"/>
      <c r="D358" s="290"/>
    </row>
    <row r="359" spans="1:4" ht="33" customHeight="1">
      <c r="A359" s="104" t="s">
        <v>112</v>
      </c>
      <c r="B359" s="122" t="s">
        <v>1</v>
      </c>
      <c r="C359" s="104" t="s">
        <v>160</v>
      </c>
      <c r="D359" s="104" t="s">
        <v>10</v>
      </c>
    </row>
    <row r="360" spans="1:4" ht="13.5">
      <c r="A360" s="105"/>
      <c r="B360" s="107" t="s">
        <v>391</v>
      </c>
      <c r="C360" s="105"/>
      <c r="D360" s="105"/>
    </row>
    <row r="361" spans="1:4" ht="13.5">
      <c r="A361" s="109">
        <v>1</v>
      </c>
      <c r="B361" s="120" t="s">
        <v>412</v>
      </c>
      <c r="C361" s="109" t="s">
        <v>19</v>
      </c>
      <c r="D361" s="108">
        <v>1</v>
      </c>
    </row>
    <row r="362" spans="1:4" ht="13.5">
      <c r="A362" s="109">
        <v>2</v>
      </c>
      <c r="B362" s="167" t="s">
        <v>491</v>
      </c>
      <c r="C362" s="109" t="s">
        <v>19</v>
      </c>
      <c r="D362" s="108">
        <v>6</v>
      </c>
    </row>
    <row r="363" spans="1:4" ht="27">
      <c r="A363" s="109">
        <v>3</v>
      </c>
      <c r="B363" s="156" t="s">
        <v>478</v>
      </c>
      <c r="C363" s="109" t="s">
        <v>19</v>
      </c>
      <c r="D363" s="108">
        <v>1</v>
      </c>
    </row>
    <row r="364" spans="1:4" ht="13.5">
      <c r="A364" s="109"/>
      <c r="B364" s="153" t="s">
        <v>397</v>
      </c>
      <c r="C364" s="109"/>
      <c r="D364" s="108"/>
    </row>
    <row r="365" spans="1:4" ht="13.5">
      <c r="A365" s="109">
        <v>4</v>
      </c>
      <c r="B365" s="120" t="s">
        <v>491</v>
      </c>
      <c r="C365" s="109" t="s">
        <v>19</v>
      </c>
      <c r="D365" s="108">
        <v>7</v>
      </c>
    </row>
    <row r="366" spans="1:4" ht="27">
      <c r="A366" s="109">
        <v>5</v>
      </c>
      <c r="B366" s="125" t="s">
        <v>416</v>
      </c>
      <c r="C366" s="109" t="s">
        <v>19</v>
      </c>
      <c r="D366" s="108">
        <v>1</v>
      </c>
    </row>
    <row r="367" spans="1:4" ht="13.5">
      <c r="A367" s="109">
        <v>6</v>
      </c>
      <c r="B367" s="120" t="s">
        <v>412</v>
      </c>
      <c r="C367" s="109" t="s">
        <v>19</v>
      </c>
      <c r="D367" s="108">
        <v>1</v>
      </c>
    </row>
    <row r="368" spans="1:4" ht="13.5">
      <c r="A368" s="109">
        <v>7</v>
      </c>
      <c r="B368" s="167" t="s">
        <v>502</v>
      </c>
      <c r="C368" s="109" t="s">
        <v>19</v>
      </c>
      <c r="D368" s="108">
        <v>2</v>
      </c>
    </row>
    <row r="369" spans="1:4" ht="15.75" customHeight="1">
      <c r="A369" s="109">
        <v>8</v>
      </c>
      <c r="B369" s="165" t="s">
        <v>503</v>
      </c>
      <c r="C369" s="109" t="s">
        <v>411</v>
      </c>
      <c r="D369" s="108">
        <v>1</v>
      </c>
    </row>
    <row r="370" spans="1:4" ht="13.5">
      <c r="A370" s="109">
        <v>9</v>
      </c>
      <c r="B370" s="167" t="s">
        <v>504</v>
      </c>
      <c r="C370" s="109" t="s">
        <v>505</v>
      </c>
      <c r="D370" s="108">
        <v>9</v>
      </c>
    </row>
    <row r="371" spans="1:4" ht="27">
      <c r="A371" s="109">
        <v>10</v>
      </c>
      <c r="B371" s="156" t="s">
        <v>478</v>
      </c>
      <c r="C371" s="109" t="s">
        <v>19</v>
      </c>
      <c r="D371" s="108">
        <v>1</v>
      </c>
    </row>
    <row r="372" spans="1:4" ht="13.5">
      <c r="A372" s="109"/>
      <c r="B372" s="153" t="s">
        <v>402</v>
      </c>
      <c r="C372" s="109"/>
      <c r="D372" s="108"/>
    </row>
    <row r="373" spans="1:4" ht="27">
      <c r="A373" s="109">
        <v>11</v>
      </c>
      <c r="B373" s="125" t="s">
        <v>481</v>
      </c>
      <c r="C373" s="109" t="s">
        <v>14</v>
      </c>
      <c r="D373" s="108">
        <v>2.5</v>
      </c>
    </row>
    <row r="374" spans="1:4" ht="27">
      <c r="A374" s="109">
        <v>12</v>
      </c>
      <c r="B374" s="136" t="s">
        <v>338</v>
      </c>
      <c r="C374" s="109" t="s">
        <v>19</v>
      </c>
      <c r="D374" s="108">
        <v>1</v>
      </c>
    </row>
    <row r="375" spans="1:4" ht="13.5">
      <c r="A375" s="109"/>
      <c r="B375" s="153" t="s">
        <v>405</v>
      </c>
      <c r="C375" s="109"/>
      <c r="D375" s="108"/>
    </row>
    <row r="376" spans="1:4" ht="27">
      <c r="A376" s="109">
        <v>13</v>
      </c>
      <c r="B376" s="125" t="s">
        <v>481</v>
      </c>
      <c r="C376" s="109" t="s">
        <v>14</v>
      </c>
      <c r="D376" s="108">
        <v>2.5</v>
      </c>
    </row>
    <row r="377" spans="1:4" ht="27">
      <c r="A377" s="109">
        <v>14</v>
      </c>
      <c r="B377" s="120" t="s">
        <v>337</v>
      </c>
      <c r="C377" s="109" t="s">
        <v>19</v>
      </c>
      <c r="D377" s="108">
        <v>1</v>
      </c>
    </row>
    <row r="378" spans="1:4" ht="27">
      <c r="A378" s="109">
        <v>15</v>
      </c>
      <c r="B378" s="136" t="s">
        <v>338</v>
      </c>
      <c r="C378" s="109" t="s">
        <v>19</v>
      </c>
      <c r="D378" s="108">
        <v>1</v>
      </c>
    </row>
    <row r="379" spans="1:4" ht="13.5">
      <c r="A379" s="291" t="s">
        <v>345</v>
      </c>
      <c r="B379" s="292"/>
      <c r="C379" s="292"/>
      <c r="D379" s="293"/>
    </row>
    <row r="380" spans="1:4" ht="13.5">
      <c r="A380" s="109">
        <v>1</v>
      </c>
      <c r="B380" s="161" t="s">
        <v>346</v>
      </c>
      <c r="C380" s="109" t="s">
        <v>19</v>
      </c>
      <c r="D380" s="108">
        <v>8</v>
      </c>
    </row>
    <row r="381" spans="1:4" ht="13.5">
      <c r="A381" s="109">
        <v>2</v>
      </c>
      <c r="B381" s="165" t="s">
        <v>347</v>
      </c>
      <c r="C381" s="109" t="s">
        <v>146</v>
      </c>
      <c r="D381" s="109">
        <v>5</v>
      </c>
    </row>
    <row r="382" spans="1:4" ht="13.5">
      <c r="A382" s="109">
        <v>3</v>
      </c>
      <c r="B382" s="119" t="s">
        <v>506</v>
      </c>
      <c r="C382" s="109" t="s">
        <v>19</v>
      </c>
      <c r="D382" s="108">
        <v>1</v>
      </c>
    </row>
    <row r="383" spans="1:4" ht="13.5">
      <c r="A383" s="109">
        <v>4</v>
      </c>
      <c r="B383" s="121" t="s">
        <v>500</v>
      </c>
      <c r="C383" s="109" t="s">
        <v>486</v>
      </c>
      <c r="D383" s="108">
        <v>2</v>
      </c>
    </row>
    <row r="384" spans="1:4" ht="13.5">
      <c r="A384" s="109">
        <v>5</v>
      </c>
      <c r="B384" s="116" t="s">
        <v>350</v>
      </c>
      <c r="C384" s="109" t="s">
        <v>14</v>
      </c>
      <c r="D384" s="108">
        <v>5</v>
      </c>
    </row>
    <row r="385" spans="1:4" ht="13.5">
      <c r="A385" s="109">
        <v>6</v>
      </c>
      <c r="B385" s="170" t="s">
        <v>348</v>
      </c>
      <c r="C385" s="109" t="s">
        <v>19</v>
      </c>
      <c r="D385" s="108">
        <v>6</v>
      </c>
    </row>
    <row r="386" spans="1:4" ht="13.5">
      <c r="A386" s="109">
        <v>7</v>
      </c>
      <c r="B386" s="107" t="s">
        <v>507</v>
      </c>
      <c r="C386" s="105" t="s">
        <v>508</v>
      </c>
      <c r="D386" s="105">
        <v>1</v>
      </c>
    </row>
    <row r="387" spans="1:4" ht="13.5">
      <c r="A387" s="106"/>
      <c r="B387" s="110"/>
      <c r="C387" s="106"/>
      <c r="D387" s="106"/>
    </row>
    <row r="388" spans="1:4" ht="13.5">
      <c r="A388" s="290" t="s">
        <v>509</v>
      </c>
      <c r="B388" s="290"/>
      <c r="C388" s="290"/>
      <c r="D388" s="290"/>
    </row>
    <row r="389" spans="1:4" ht="33" customHeight="1">
      <c r="A389" s="104" t="s">
        <v>112</v>
      </c>
      <c r="B389" s="104" t="s">
        <v>1</v>
      </c>
      <c r="C389" s="104" t="s">
        <v>160</v>
      </c>
      <c r="D389" s="104" t="s">
        <v>10</v>
      </c>
    </row>
    <row r="390" spans="1:4" ht="13.5">
      <c r="A390" s="105"/>
      <c r="B390" s="107" t="s">
        <v>391</v>
      </c>
      <c r="C390" s="105"/>
      <c r="D390" s="105"/>
    </row>
    <row r="391" spans="1:4" ht="13.5">
      <c r="A391" s="109">
        <v>1</v>
      </c>
      <c r="B391" s="120" t="s">
        <v>412</v>
      </c>
      <c r="C391" s="109" t="s">
        <v>19</v>
      </c>
      <c r="D391" s="108">
        <v>1</v>
      </c>
    </row>
    <row r="392" spans="1:4" ht="27">
      <c r="A392" s="109">
        <v>2</v>
      </c>
      <c r="B392" s="120" t="s">
        <v>478</v>
      </c>
      <c r="C392" s="109" t="s">
        <v>19</v>
      </c>
      <c r="D392" s="108">
        <v>1</v>
      </c>
    </row>
    <row r="393" spans="1:4" ht="27">
      <c r="A393" s="109">
        <v>3</v>
      </c>
      <c r="B393" s="120" t="s">
        <v>416</v>
      </c>
      <c r="C393" s="109" t="s">
        <v>19</v>
      </c>
      <c r="D393" s="108">
        <v>5</v>
      </c>
    </row>
    <row r="394" spans="1:4" ht="27">
      <c r="A394" s="109">
        <v>4</v>
      </c>
      <c r="B394" s="125" t="s">
        <v>479</v>
      </c>
      <c r="C394" s="109" t="s">
        <v>19</v>
      </c>
      <c r="D394" s="108">
        <v>6</v>
      </c>
    </row>
    <row r="395" spans="1:4" ht="13.5">
      <c r="A395" s="109"/>
      <c r="B395" s="153" t="s">
        <v>402</v>
      </c>
      <c r="C395" s="109"/>
      <c r="D395" s="108"/>
    </row>
    <row r="396" spans="1:4" ht="27">
      <c r="A396" s="109">
        <v>5</v>
      </c>
      <c r="B396" s="120" t="s">
        <v>337</v>
      </c>
      <c r="C396" s="109" t="s">
        <v>19</v>
      </c>
      <c r="D396" s="108">
        <v>1</v>
      </c>
    </row>
    <row r="397" spans="1:4" ht="27">
      <c r="A397" s="109">
        <v>6</v>
      </c>
      <c r="B397" s="120" t="s">
        <v>480</v>
      </c>
      <c r="C397" s="109" t="s">
        <v>19</v>
      </c>
      <c r="D397" s="108">
        <v>1</v>
      </c>
    </row>
    <row r="398" spans="1:4" ht="27">
      <c r="A398" s="109">
        <v>7</v>
      </c>
      <c r="B398" s="125" t="s">
        <v>481</v>
      </c>
      <c r="C398" s="109" t="s">
        <v>14</v>
      </c>
      <c r="D398" s="108">
        <v>2.5</v>
      </c>
    </row>
    <row r="399" spans="1:4" ht="27">
      <c r="A399" s="109">
        <v>8</v>
      </c>
      <c r="B399" s="120" t="s">
        <v>338</v>
      </c>
      <c r="C399" s="109" t="s">
        <v>19</v>
      </c>
      <c r="D399" s="108">
        <v>1</v>
      </c>
    </row>
    <row r="400" spans="1:4" ht="13.5">
      <c r="A400" s="109"/>
      <c r="B400" s="153" t="s">
        <v>405</v>
      </c>
      <c r="C400" s="109"/>
      <c r="D400" s="108"/>
    </row>
    <row r="401" spans="1:4" ht="27">
      <c r="A401" s="109">
        <v>9</v>
      </c>
      <c r="B401" s="120" t="s">
        <v>337</v>
      </c>
      <c r="C401" s="109" t="s">
        <v>19</v>
      </c>
      <c r="D401" s="108">
        <v>1</v>
      </c>
    </row>
    <row r="402" spans="1:4" ht="27">
      <c r="A402" s="109">
        <v>10</v>
      </c>
      <c r="B402" s="120" t="s">
        <v>480</v>
      </c>
      <c r="C402" s="109" t="s">
        <v>19</v>
      </c>
      <c r="D402" s="108">
        <v>1</v>
      </c>
    </row>
    <row r="403" spans="1:4" ht="27">
      <c r="A403" s="109">
        <v>11</v>
      </c>
      <c r="B403" s="125" t="s">
        <v>481</v>
      </c>
      <c r="C403" s="109" t="s">
        <v>14</v>
      </c>
      <c r="D403" s="108">
        <v>2.5</v>
      </c>
    </row>
    <row r="404" spans="1:4" ht="27">
      <c r="A404" s="109">
        <v>12</v>
      </c>
      <c r="B404" s="120" t="s">
        <v>338</v>
      </c>
      <c r="C404" s="109" t="s">
        <v>19</v>
      </c>
      <c r="D404" s="108">
        <v>1</v>
      </c>
    </row>
    <row r="405" spans="1:4" ht="13.5">
      <c r="A405" s="291" t="s">
        <v>345</v>
      </c>
      <c r="B405" s="292"/>
      <c r="C405" s="292"/>
      <c r="D405" s="293"/>
    </row>
    <row r="406" spans="1:4" ht="13.5">
      <c r="A406" s="109">
        <v>1</v>
      </c>
      <c r="B406" s="161" t="s">
        <v>346</v>
      </c>
      <c r="C406" s="109" t="s">
        <v>19</v>
      </c>
      <c r="D406" s="108">
        <v>8</v>
      </c>
    </row>
    <row r="407" spans="1:4" ht="13.5">
      <c r="A407" s="109">
        <v>2</v>
      </c>
      <c r="B407" s="161" t="s">
        <v>347</v>
      </c>
      <c r="C407" s="109" t="s">
        <v>146</v>
      </c>
      <c r="D407" s="109">
        <v>20</v>
      </c>
    </row>
    <row r="408" spans="1:4" ht="13.5">
      <c r="A408" s="109">
        <v>3</v>
      </c>
      <c r="B408" s="165" t="s">
        <v>348</v>
      </c>
      <c r="C408" s="109" t="s">
        <v>19</v>
      </c>
      <c r="D408" s="108">
        <v>4</v>
      </c>
    </row>
    <row r="409" spans="1:4" ht="13.5">
      <c r="A409" s="109">
        <v>4</v>
      </c>
      <c r="B409" s="161" t="s">
        <v>349</v>
      </c>
      <c r="C409" s="109" t="s">
        <v>19</v>
      </c>
      <c r="D409" s="108">
        <v>20</v>
      </c>
    </row>
    <row r="410" spans="1:4" ht="13.5">
      <c r="A410" s="109">
        <v>5</v>
      </c>
      <c r="B410" s="165" t="s">
        <v>442</v>
      </c>
      <c r="C410" s="109" t="s">
        <v>411</v>
      </c>
      <c r="D410" s="108">
        <v>2</v>
      </c>
    </row>
    <row r="411" spans="1:4" ht="13.5">
      <c r="A411" s="109">
        <v>6</v>
      </c>
      <c r="B411" s="116" t="s">
        <v>350</v>
      </c>
      <c r="C411" s="109" t="s">
        <v>14</v>
      </c>
      <c r="D411" s="108">
        <v>5</v>
      </c>
    </row>
    <row r="412" spans="1:4" ht="13.5">
      <c r="A412" s="106"/>
      <c r="B412" s="110"/>
      <c r="C412" s="106"/>
      <c r="D412" s="106"/>
    </row>
    <row r="413" spans="1:4" ht="13.5">
      <c r="A413" s="290" t="s">
        <v>510</v>
      </c>
      <c r="B413" s="290"/>
      <c r="C413" s="290"/>
      <c r="D413" s="290"/>
    </row>
    <row r="414" spans="1:4" ht="31.5" customHeight="1">
      <c r="A414" s="104" t="s">
        <v>112</v>
      </c>
      <c r="B414" s="104" t="s">
        <v>1</v>
      </c>
      <c r="C414" s="104" t="s">
        <v>160</v>
      </c>
      <c r="D414" s="104" t="s">
        <v>10</v>
      </c>
    </row>
    <row r="415" spans="1:4" ht="13.5">
      <c r="A415" s="105"/>
      <c r="B415" s="107" t="s">
        <v>391</v>
      </c>
      <c r="C415" s="105"/>
      <c r="D415" s="105"/>
    </row>
    <row r="416" spans="1:4" ht="13.5">
      <c r="A416" s="105">
        <v>1</v>
      </c>
      <c r="B416" s="107" t="s">
        <v>511</v>
      </c>
      <c r="C416" s="105" t="s">
        <v>19</v>
      </c>
      <c r="D416" s="115">
        <v>2</v>
      </c>
    </row>
    <row r="417" spans="1:4" ht="13.5">
      <c r="A417" s="105">
        <v>2</v>
      </c>
      <c r="B417" s="107" t="s">
        <v>512</v>
      </c>
      <c r="C417" s="105" t="s">
        <v>19</v>
      </c>
      <c r="D417" s="115">
        <v>1</v>
      </c>
    </row>
    <row r="418" spans="1:4" ht="13.5">
      <c r="A418" s="109">
        <v>3</v>
      </c>
      <c r="B418" s="120" t="s">
        <v>495</v>
      </c>
      <c r="C418" s="109" t="s">
        <v>19</v>
      </c>
      <c r="D418" s="108">
        <v>6</v>
      </c>
    </row>
    <row r="419" spans="1:4" ht="13.5">
      <c r="A419" s="109">
        <v>4</v>
      </c>
      <c r="B419" s="120" t="s">
        <v>412</v>
      </c>
      <c r="C419" s="109" t="s">
        <v>19</v>
      </c>
      <c r="D419" s="108">
        <v>1</v>
      </c>
    </row>
    <row r="420" spans="1:4" ht="13.5">
      <c r="A420" s="109"/>
      <c r="B420" s="120" t="s">
        <v>513</v>
      </c>
      <c r="C420" s="109"/>
      <c r="D420" s="108"/>
    </row>
    <row r="421" spans="1:4" ht="13.5">
      <c r="A421" s="109">
        <v>5</v>
      </c>
      <c r="B421" s="120" t="s">
        <v>514</v>
      </c>
      <c r="C421" s="109" t="s">
        <v>19</v>
      </c>
      <c r="D421" s="108">
        <v>1</v>
      </c>
    </row>
    <row r="422" spans="1:4" ht="13.5">
      <c r="A422" s="109">
        <v>6</v>
      </c>
      <c r="B422" s="120" t="s">
        <v>412</v>
      </c>
      <c r="C422" s="109"/>
      <c r="D422" s="108"/>
    </row>
    <row r="423" spans="1:4" ht="13.5">
      <c r="A423" s="109">
        <v>7</v>
      </c>
      <c r="B423" s="120" t="s">
        <v>496</v>
      </c>
      <c r="C423" s="109" t="s">
        <v>19</v>
      </c>
      <c r="D423" s="108">
        <v>10</v>
      </c>
    </row>
    <row r="424" spans="1:4" ht="13.5">
      <c r="A424" s="109"/>
      <c r="B424" s="116" t="s">
        <v>402</v>
      </c>
      <c r="C424" s="109"/>
      <c r="D424" s="108"/>
    </row>
    <row r="425" spans="1:4" ht="27">
      <c r="A425" s="109">
        <v>8</v>
      </c>
      <c r="B425" s="120" t="s">
        <v>515</v>
      </c>
      <c r="C425" s="109" t="s">
        <v>19</v>
      </c>
      <c r="D425" s="108">
        <v>1</v>
      </c>
    </row>
    <row r="426" spans="1:4" ht="13.5">
      <c r="A426" s="109">
        <v>9</v>
      </c>
      <c r="B426" s="120" t="s">
        <v>516</v>
      </c>
      <c r="C426" s="109" t="s">
        <v>19</v>
      </c>
      <c r="D426" s="108">
        <v>1</v>
      </c>
    </row>
    <row r="427" spans="1:4" ht="13.5">
      <c r="A427" s="109">
        <v>10</v>
      </c>
      <c r="B427" s="120" t="s">
        <v>419</v>
      </c>
      <c r="C427" s="109" t="s">
        <v>19</v>
      </c>
      <c r="D427" s="108">
        <v>1</v>
      </c>
    </row>
    <row r="428" spans="1:4" ht="13.5">
      <c r="A428" s="109">
        <v>11</v>
      </c>
      <c r="B428" s="120" t="s">
        <v>517</v>
      </c>
      <c r="C428" s="109" t="s">
        <v>19</v>
      </c>
      <c r="D428" s="108">
        <v>2</v>
      </c>
    </row>
    <row r="429" spans="1:4" ht="27">
      <c r="A429" s="109">
        <v>12</v>
      </c>
      <c r="B429" s="136" t="s">
        <v>481</v>
      </c>
      <c r="C429" s="109" t="s">
        <v>14</v>
      </c>
      <c r="D429" s="109">
        <v>2.5</v>
      </c>
    </row>
    <row r="430" spans="1:4" ht="13.5">
      <c r="A430" s="109"/>
      <c r="B430" s="136" t="s">
        <v>405</v>
      </c>
      <c r="C430" s="109"/>
      <c r="D430" s="108"/>
    </row>
    <row r="431" spans="1:4" ht="13.5">
      <c r="A431" s="109">
        <v>13</v>
      </c>
      <c r="B431" s="120" t="s">
        <v>419</v>
      </c>
      <c r="C431" s="109"/>
      <c r="D431" s="108"/>
    </row>
    <row r="432" spans="1:4" ht="13.5">
      <c r="A432" s="109">
        <v>14</v>
      </c>
      <c r="B432" s="120" t="s">
        <v>516</v>
      </c>
      <c r="C432" s="109"/>
      <c r="D432" s="108"/>
    </row>
    <row r="433" spans="1:4" ht="13.5">
      <c r="A433" s="109">
        <v>15</v>
      </c>
      <c r="B433" s="120" t="s">
        <v>517</v>
      </c>
      <c r="C433" s="109"/>
      <c r="D433" s="108"/>
    </row>
    <row r="434" spans="1:4" ht="27">
      <c r="A434" s="109">
        <v>16</v>
      </c>
      <c r="B434" s="120" t="s">
        <v>481</v>
      </c>
      <c r="C434" s="109" t="s">
        <v>14</v>
      </c>
      <c r="D434" s="108">
        <v>2.5</v>
      </c>
    </row>
    <row r="435" spans="1:4" ht="13.5">
      <c r="A435" s="291" t="s">
        <v>345</v>
      </c>
      <c r="B435" s="292"/>
      <c r="C435" s="292"/>
      <c r="D435" s="293"/>
    </row>
    <row r="436" spans="1:4" ht="13.5">
      <c r="A436" s="109">
        <v>1</v>
      </c>
      <c r="B436" s="161" t="s">
        <v>518</v>
      </c>
      <c r="C436" s="109" t="s">
        <v>14</v>
      </c>
      <c r="D436" s="108">
        <v>5</v>
      </c>
    </row>
    <row r="437" spans="1:4" ht="13.5">
      <c r="A437" s="109">
        <v>2</v>
      </c>
      <c r="B437" s="161" t="s">
        <v>519</v>
      </c>
      <c r="C437" s="109" t="s">
        <v>14</v>
      </c>
      <c r="D437" s="108">
        <v>2</v>
      </c>
    </row>
    <row r="438" spans="1:4" ht="13.5">
      <c r="A438" s="109">
        <v>3</v>
      </c>
      <c r="B438" s="116" t="s">
        <v>346</v>
      </c>
      <c r="C438" s="109" t="s">
        <v>19</v>
      </c>
      <c r="D438" s="108">
        <v>8</v>
      </c>
    </row>
    <row r="439" spans="1:4" ht="13.5">
      <c r="A439" s="109">
        <v>4</v>
      </c>
      <c r="B439" s="120" t="s">
        <v>347</v>
      </c>
      <c r="C439" s="109" t="s">
        <v>14</v>
      </c>
      <c r="D439" s="108">
        <v>5</v>
      </c>
    </row>
    <row r="440" spans="1:4" ht="13.5">
      <c r="A440" s="109">
        <v>5</v>
      </c>
      <c r="B440" s="161" t="s">
        <v>348</v>
      </c>
      <c r="C440" s="109" t="s">
        <v>19</v>
      </c>
      <c r="D440" s="105">
        <v>6</v>
      </c>
    </row>
    <row r="441" spans="1:4" ht="13.5">
      <c r="A441" s="105">
        <v>6</v>
      </c>
      <c r="B441" s="107" t="s">
        <v>520</v>
      </c>
      <c r="C441" s="109" t="s">
        <v>19</v>
      </c>
      <c r="D441" s="108">
        <v>1</v>
      </c>
    </row>
    <row r="442" spans="1:4" ht="13.5">
      <c r="A442" s="106"/>
      <c r="B442" s="110"/>
      <c r="C442" s="106"/>
      <c r="D442" s="106"/>
    </row>
    <row r="443" spans="1:4" ht="13.5">
      <c r="A443" s="290" t="s">
        <v>521</v>
      </c>
      <c r="B443" s="290"/>
      <c r="C443" s="290"/>
      <c r="D443" s="290"/>
    </row>
    <row r="444" spans="1:4" ht="30.75" customHeight="1">
      <c r="A444" s="104" t="s">
        <v>112</v>
      </c>
      <c r="B444" s="104" t="s">
        <v>1</v>
      </c>
      <c r="C444" s="104" t="s">
        <v>160</v>
      </c>
      <c r="D444" s="104" t="s">
        <v>10</v>
      </c>
    </row>
    <row r="445" spans="1:4" ht="13.5">
      <c r="A445" s="114"/>
      <c r="B445" s="107" t="s">
        <v>391</v>
      </c>
      <c r="C445" s="105"/>
      <c r="D445" s="105"/>
    </row>
    <row r="446" spans="1:4" ht="13.5">
      <c r="A446" s="114">
        <v>1</v>
      </c>
      <c r="B446" s="107" t="s">
        <v>522</v>
      </c>
      <c r="C446" s="105" t="s">
        <v>19</v>
      </c>
      <c r="D446" s="105">
        <v>4</v>
      </c>
    </row>
    <row r="447" spans="1:4" ht="13.5">
      <c r="A447" s="114">
        <v>2</v>
      </c>
      <c r="B447" s="107" t="s">
        <v>423</v>
      </c>
      <c r="C447" s="105" t="s">
        <v>19</v>
      </c>
      <c r="D447" s="105">
        <v>1</v>
      </c>
    </row>
    <row r="448" spans="1:4" ht="27">
      <c r="A448" s="114">
        <v>3</v>
      </c>
      <c r="B448" s="107" t="s">
        <v>392</v>
      </c>
      <c r="C448" s="105" t="s">
        <v>19</v>
      </c>
      <c r="D448" s="105">
        <v>6</v>
      </c>
    </row>
    <row r="449" spans="1:4" ht="13.5">
      <c r="A449" s="114">
        <v>4</v>
      </c>
      <c r="B449" s="107" t="s">
        <v>423</v>
      </c>
      <c r="C449" s="105"/>
      <c r="D449" s="105"/>
    </row>
    <row r="450" spans="1:4" ht="13.5">
      <c r="A450" s="114"/>
      <c r="B450" s="107" t="s">
        <v>523</v>
      </c>
      <c r="C450" s="105"/>
      <c r="D450" s="105"/>
    </row>
    <row r="451" spans="1:4" ht="27">
      <c r="A451" s="114">
        <v>5</v>
      </c>
      <c r="B451" s="120" t="s">
        <v>481</v>
      </c>
      <c r="C451" s="105" t="s">
        <v>19</v>
      </c>
      <c r="D451" s="105">
        <v>2.5</v>
      </c>
    </row>
    <row r="452" spans="1:4" ht="13.5">
      <c r="A452" s="114">
        <v>6</v>
      </c>
      <c r="B452" s="120" t="s">
        <v>516</v>
      </c>
      <c r="C452" s="105" t="s">
        <v>19</v>
      </c>
      <c r="D452" s="105">
        <v>1</v>
      </c>
    </row>
    <row r="453" spans="1:4" ht="13.5">
      <c r="A453" s="114">
        <v>7</v>
      </c>
      <c r="B453" s="107" t="s">
        <v>423</v>
      </c>
      <c r="C453" s="105" t="s">
        <v>19</v>
      </c>
      <c r="D453" s="105">
        <v>1</v>
      </c>
    </row>
    <row r="454" spans="1:4" ht="13.5">
      <c r="A454" s="114"/>
      <c r="B454" s="107" t="s">
        <v>524</v>
      </c>
      <c r="C454" s="105"/>
      <c r="D454" s="105"/>
    </row>
    <row r="455" spans="1:4" ht="13.5">
      <c r="A455" s="114">
        <v>8</v>
      </c>
      <c r="B455" s="107" t="s">
        <v>423</v>
      </c>
      <c r="C455" s="105" t="s">
        <v>19</v>
      </c>
      <c r="D455" s="105">
        <v>1</v>
      </c>
    </row>
    <row r="456" spans="1:4" ht="13.5">
      <c r="A456" s="114">
        <v>9</v>
      </c>
      <c r="B456" s="120" t="s">
        <v>516</v>
      </c>
      <c r="C456" s="105" t="s">
        <v>19</v>
      </c>
      <c r="D456" s="105">
        <v>1</v>
      </c>
    </row>
    <row r="457" spans="1:4" ht="27">
      <c r="A457" s="114">
        <v>10</v>
      </c>
      <c r="B457" s="120" t="s">
        <v>481</v>
      </c>
      <c r="C457" s="105" t="s">
        <v>14</v>
      </c>
      <c r="D457" s="105">
        <v>2.5</v>
      </c>
    </row>
    <row r="458" spans="1:4" ht="13.5">
      <c r="A458" s="298" t="s">
        <v>345</v>
      </c>
      <c r="B458" s="299"/>
      <c r="C458" s="299"/>
      <c r="D458" s="300"/>
    </row>
    <row r="459" spans="1:4" ht="13.5">
      <c r="A459" s="104"/>
      <c r="B459" s="148" t="s">
        <v>525</v>
      </c>
      <c r="C459" s="104"/>
      <c r="D459" s="104"/>
    </row>
    <row r="460" spans="1:4" ht="13.5">
      <c r="A460" s="104">
        <v>1</v>
      </c>
      <c r="B460" s="119" t="s">
        <v>346</v>
      </c>
      <c r="C460" s="104" t="s">
        <v>19</v>
      </c>
      <c r="D460" s="104">
        <v>6</v>
      </c>
    </row>
    <row r="461" spans="1:4" ht="13.5">
      <c r="A461" s="104">
        <v>2</v>
      </c>
      <c r="B461" s="171" t="s">
        <v>526</v>
      </c>
      <c r="C461" s="104" t="s">
        <v>14</v>
      </c>
      <c r="D461" s="104">
        <v>5</v>
      </c>
    </row>
    <row r="462" spans="1:4" ht="13.5">
      <c r="A462" s="104">
        <v>3</v>
      </c>
      <c r="B462" s="171" t="s">
        <v>519</v>
      </c>
      <c r="C462" s="104" t="s">
        <v>486</v>
      </c>
      <c r="D462" s="104">
        <v>2</v>
      </c>
    </row>
    <row r="463" spans="1:4" ht="13.5">
      <c r="A463" s="104">
        <v>4</v>
      </c>
      <c r="B463" s="172" t="s">
        <v>527</v>
      </c>
      <c r="C463" s="105" t="s">
        <v>19</v>
      </c>
      <c r="D463" s="105">
        <v>4</v>
      </c>
    </row>
    <row r="464" spans="1:4" ht="13.5">
      <c r="A464" s="105">
        <v>5</v>
      </c>
      <c r="B464" s="107" t="s">
        <v>349</v>
      </c>
      <c r="C464" s="105" t="s">
        <v>19</v>
      </c>
      <c r="D464" s="105">
        <v>6</v>
      </c>
    </row>
    <row r="465" spans="1:4" ht="13.5">
      <c r="A465" s="106"/>
      <c r="B465" s="110"/>
      <c r="C465" s="106"/>
      <c r="D465" s="106"/>
    </row>
    <row r="466" spans="1:4" ht="13.5">
      <c r="A466" s="290" t="s">
        <v>528</v>
      </c>
      <c r="B466" s="290"/>
      <c r="C466" s="290"/>
      <c r="D466" s="290"/>
    </row>
    <row r="467" spans="1:4" ht="33" customHeight="1">
      <c r="A467" s="104" t="s">
        <v>112</v>
      </c>
      <c r="B467" s="104" t="s">
        <v>1</v>
      </c>
      <c r="C467" s="104" t="s">
        <v>160</v>
      </c>
      <c r="D467" s="104" t="s">
        <v>10</v>
      </c>
    </row>
    <row r="468" spans="1:4" ht="13.5">
      <c r="A468" s="104"/>
      <c r="B468" s="107" t="s">
        <v>529</v>
      </c>
      <c r="C468" s="104"/>
      <c r="D468" s="123"/>
    </row>
    <row r="469" spans="1:4" ht="27">
      <c r="A469" s="109">
        <v>1</v>
      </c>
      <c r="B469" s="120" t="s">
        <v>330</v>
      </c>
      <c r="C469" s="109" t="s">
        <v>19</v>
      </c>
      <c r="D469" s="108">
        <v>1</v>
      </c>
    </row>
    <row r="470" spans="1:4" ht="27">
      <c r="A470" s="109">
        <v>3</v>
      </c>
      <c r="B470" s="120" t="s">
        <v>530</v>
      </c>
      <c r="C470" s="109" t="s">
        <v>19</v>
      </c>
      <c r="D470" s="108">
        <v>6</v>
      </c>
    </row>
    <row r="471" spans="1:4" ht="27">
      <c r="A471" s="109">
        <v>4</v>
      </c>
      <c r="B471" s="120" t="s">
        <v>332</v>
      </c>
      <c r="C471" s="109" t="s">
        <v>19</v>
      </c>
      <c r="D471" s="105">
        <v>6</v>
      </c>
    </row>
    <row r="472" spans="1:4" ht="13.5">
      <c r="A472" s="109">
        <v>5</v>
      </c>
      <c r="B472" s="120" t="s">
        <v>531</v>
      </c>
      <c r="C472" s="105" t="s">
        <v>19</v>
      </c>
      <c r="D472" s="105">
        <v>4</v>
      </c>
    </row>
    <row r="473" spans="1:4" ht="13.5">
      <c r="A473" s="109"/>
      <c r="B473" s="116" t="s">
        <v>532</v>
      </c>
      <c r="C473" s="105"/>
      <c r="D473" s="105"/>
    </row>
    <row r="474" spans="1:4" ht="13.5">
      <c r="A474" s="109">
        <v>6</v>
      </c>
      <c r="B474" s="116" t="s">
        <v>533</v>
      </c>
      <c r="C474" s="105" t="s">
        <v>19</v>
      </c>
      <c r="D474" s="105">
        <v>4</v>
      </c>
    </row>
    <row r="475" spans="1:4" ht="13.5">
      <c r="A475" s="109">
        <v>7</v>
      </c>
      <c r="B475" s="116" t="s">
        <v>534</v>
      </c>
      <c r="C475" s="105" t="s">
        <v>19</v>
      </c>
      <c r="D475" s="105">
        <v>4</v>
      </c>
    </row>
    <row r="476" spans="1:4" ht="27">
      <c r="A476" s="109">
        <v>8</v>
      </c>
      <c r="B476" s="120" t="s">
        <v>332</v>
      </c>
      <c r="C476" s="105" t="s">
        <v>19</v>
      </c>
      <c r="D476" s="105">
        <v>7</v>
      </c>
    </row>
    <row r="477" spans="1:4" ht="13.5">
      <c r="A477" s="109">
        <v>9</v>
      </c>
      <c r="B477" s="120" t="s">
        <v>535</v>
      </c>
      <c r="C477" s="105" t="s">
        <v>19</v>
      </c>
      <c r="D477" s="105">
        <v>7</v>
      </c>
    </row>
    <row r="478" spans="1:4" ht="27">
      <c r="A478" s="109">
        <v>10</v>
      </c>
      <c r="B478" s="120" t="s">
        <v>330</v>
      </c>
      <c r="C478" s="109" t="s">
        <v>19</v>
      </c>
      <c r="D478" s="109">
        <v>6</v>
      </c>
    </row>
    <row r="479" spans="1:4" ht="13.5">
      <c r="A479" s="109"/>
      <c r="B479" s="120" t="s">
        <v>536</v>
      </c>
      <c r="C479" s="109"/>
      <c r="D479" s="109"/>
    </row>
    <row r="480" spans="1:4" ht="27">
      <c r="A480" s="109">
        <v>11</v>
      </c>
      <c r="B480" s="120" t="s">
        <v>337</v>
      </c>
      <c r="C480" s="109" t="s">
        <v>19</v>
      </c>
      <c r="D480" s="109">
        <v>2</v>
      </c>
    </row>
    <row r="481" spans="1:4" ht="27">
      <c r="A481" s="109">
        <v>12</v>
      </c>
      <c r="B481" s="120" t="s">
        <v>338</v>
      </c>
      <c r="C481" s="109" t="s">
        <v>19</v>
      </c>
      <c r="D481" s="109">
        <v>1</v>
      </c>
    </row>
    <row r="482" spans="1:4" ht="27">
      <c r="A482" s="109"/>
      <c r="B482" s="120" t="s">
        <v>339</v>
      </c>
      <c r="C482" s="109" t="s">
        <v>14</v>
      </c>
      <c r="D482" s="109">
        <v>2.5</v>
      </c>
    </row>
    <row r="483" spans="1:4" ht="13.5">
      <c r="A483" s="109">
        <v>13</v>
      </c>
      <c r="B483" s="120" t="s">
        <v>537</v>
      </c>
      <c r="C483" s="109" t="s">
        <v>19</v>
      </c>
      <c r="D483" s="109">
        <v>4</v>
      </c>
    </row>
    <row r="484" spans="1:4" ht="27">
      <c r="A484" s="109">
        <v>14</v>
      </c>
      <c r="B484" s="120" t="s">
        <v>337</v>
      </c>
      <c r="C484" s="109" t="s">
        <v>14</v>
      </c>
      <c r="D484" s="109">
        <v>3</v>
      </c>
    </row>
    <row r="485" spans="1:4" ht="27">
      <c r="A485" s="109">
        <v>15</v>
      </c>
      <c r="B485" s="120" t="s">
        <v>338</v>
      </c>
      <c r="C485" s="109" t="s">
        <v>19</v>
      </c>
      <c r="D485" s="109">
        <v>3</v>
      </c>
    </row>
    <row r="486" spans="1:4" ht="27">
      <c r="A486" s="105">
        <v>16</v>
      </c>
      <c r="B486" s="120" t="s">
        <v>339</v>
      </c>
      <c r="C486" s="105" t="s">
        <v>14</v>
      </c>
      <c r="D486" s="105">
        <v>2.5</v>
      </c>
    </row>
    <row r="487" spans="1:4" ht="13.5">
      <c r="A487" s="294" t="s">
        <v>345</v>
      </c>
      <c r="B487" s="294"/>
      <c r="C487" s="294"/>
      <c r="D487" s="294"/>
    </row>
    <row r="488" spans="1:4" ht="13.5">
      <c r="A488" s="109">
        <v>1</v>
      </c>
      <c r="B488" s="161" t="s">
        <v>346</v>
      </c>
      <c r="C488" s="109" t="s">
        <v>19</v>
      </c>
      <c r="D488" s="108">
        <v>8</v>
      </c>
    </row>
    <row r="489" spans="1:4" ht="13.5">
      <c r="A489" s="109">
        <v>2</v>
      </c>
      <c r="B489" s="161" t="s">
        <v>347</v>
      </c>
      <c r="C489" s="109" t="s">
        <v>146</v>
      </c>
      <c r="D489" s="109">
        <v>5</v>
      </c>
    </row>
    <row r="490" spans="1:4" ht="13.5">
      <c r="A490" s="109">
        <v>3</v>
      </c>
      <c r="B490" s="165" t="s">
        <v>348</v>
      </c>
      <c r="C490" s="109" t="s">
        <v>19</v>
      </c>
      <c r="D490" s="108">
        <v>6</v>
      </c>
    </row>
    <row r="491" spans="1:4" ht="13.5">
      <c r="A491" s="109">
        <v>4</v>
      </c>
      <c r="B491" s="161" t="s">
        <v>349</v>
      </c>
      <c r="C491" s="109" t="s">
        <v>19</v>
      </c>
      <c r="D491" s="108">
        <v>13</v>
      </c>
    </row>
    <row r="492" spans="1:4" ht="13.5">
      <c r="A492" s="109">
        <v>5</v>
      </c>
      <c r="B492" s="116" t="s">
        <v>350</v>
      </c>
      <c r="C492" s="109" t="s">
        <v>14</v>
      </c>
      <c r="D492" s="108">
        <v>5</v>
      </c>
    </row>
    <row r="493" spans="1:4" ht="13.5">
      <c r="A493" s="162">
        <v>7</v>
      </c>
      <c r="B493" s="161" t="s">
        <v>375</v>
      </c>
      <c r="C493" s="109" t="s">
        <v>19</v>
      </c>
      <c r="D493" s="108">
        <v>7</v>
      </c>
    </row>
    <row r="494" spans="1:4" ht="13.5">
      <c r="A494" s="106"/>
      <c r="B494" s="110"/>
      <c r="C494" s="106"/>
      <c r="D494" s="106"/>
    </row>
    <row r="495" spans="1:4" ht="13.5">
      <c r="A495" s="290" t="s">
        <v>538</v>
      </c>
      <c r="B495" s="290"/>
      <c r="C495" s="290"/>
      <c r="D495" s="290"/>
    </row>
    <row r="496" spans="1:4" ht="30" customHeight="1">
      <c r="A496" s="104" t="s">
        <v>112</v>
      </c>
      <c r="B496" s="104" t="s">
        <v>1</v>
      </c>
      <c r="C496" s="104" t="s">
        <v>160</v>
      </c>
      <c r="D496" s="104" t="s">
        <v>10</v>
      </c>
    </row>
    <row r="497" spans="1:4" ht="13.5">
      <c r="A497" s="105"/>
      <c r="B497" s="107" t="s">
        <v>391</v>
      </c>
      <c r="C497" s="105"/>
      <c r="D497" s="105"/>
    </row>
    <row r="498" spans="1:4" ht="13.5">
      <c r="A498" s="105">
        <v>1</v>
      </c>
      <c r="B498" s="107" t="s">
        <v>531</v>
      </c>
      <c r="C498" s="105" t="s">
        <v>19</v>
      </c>
      <c r="D498" s="115">
        <v>4</v>
      </c>
    </row>
    <row r="499" spans="1:4" ht="13.5">
      <c r="A499" s="109">
        <v>2</v>
      </c>
      <c r="B499" s="120" t="s">
        <v>412</v>
      </c>
      <c r="C499" s="109" t="s">
        <v>19</v>
      </c>
      <c r="D499" s="108">
        <v>1</v>
      </c>
    </row>
    <row r="500" spans="1:4" ht="27">
      <c r="A500" s="109">
        <v>3</v>
      </c>
      <c r="B500" s="120" t="s">
        <v>478</v>
      </c>
      <c r="C500" s="109" t="s">
        <v>19</v>
      </c>
      <c r="D500" s="108">
        <v>1</v>
      </c>
    </row>
    <row r="501" spans="1:4" ht="27">
      <c r="A501" s="109">
        <v>4</v>
      </c>
      <c r="B501" s="120" t="s">
        <v>416</v>
      </c>
      <c r="C501" s="109" t="s">
        <v>19</v>
      </c>
      <c r="D501" s="108">
        <v>6</v>
      </c>
    </row>
    <row r="502" spans="1:4" ht="27">
      <c r="A502" s="109">
        <v>5</v>
      </c>
      <c r="B502" s="125" t="s">
        <v>479</v>
      </c>
      <c r="C502" s="109" t="s">
        <v>19</v>
      </c>
      <c r="D502" s="108">
        <v>6</v>
      </c>
    </row>
    <row r="503" spans="1:4" ht="13.5">
      <c r="A503" s="109"/>
      <c r="B503" s="153" t="s">
        <v>397</v>
      </c>
      <c r="C503" s="109"/>
      <c r="D503" s="108"/>
    </row>
    <row r="504" spans="1:4" ht="13.5">
      <c r="A504" s="109">
        <v>6</v>
      </c>
      <c r="B504" s="120" t="s">
        <v>412</v>
      </c>
      <c r="C504" s="109" t="s">
        <v>19</v>
      </c>
      <c r="D504" s="108">
        <v>1</v>
      </c>
    </row>
    <row r="505" spans="1:4" ht="13.5">
      <c r="A505" s="109">
        <v>7</v>
      </c>
      <c r="B505" s="120" t="s">
        <v>534</v>
      </c>
      <c r="C505" s="109" t="s">
        <v>19</v>
      </c>
      <c r="D505" s="108">
        <v>2</v>
      </c>
    </row>
    <row r="506" spans="1:4" ht="27">
      <c r="A506" s="109">
        <v>8</v>
      </c>
      <c r="B506" s="120" t="s">
        <v>478</v>
      </c>
      <c r="C506" s="109" t="s">
        <v>19</v>
      </c>
      <c r="D506" s="108">
        <v>10</v>
      </c>
    </row>
    <row r="507" spans="1:4" ht="27">
      <c r="A507" s="109">
        <v>9</v>
      </c>
      <c r="B507" s="125" t="s">
        <v>479</v>
      </c>
      <c r="C507" s="109" t="s">
        <v>19</v>
      </c>
      <c r="D507" s="108">
        <v>10</v>
      </c>
    </row>
    <row r="508" spans="1:4" ht="27">
      <c r="A508" s="109">
        <v>10</v>
      </c>
      <c r="B508" s="120" t="s">
        <v>416</v>
      </c>
      <c r="C508" s="109" t="s">
        <v>19</v>
      </c>
      <c r="D508" s="108">
        <v>1</v>
      </c>
    </row>
    <row r="509" spans="1:4" ht="13.5">
      <c r="A509" s="109"/>
      <c r="B509" s="153" t="s">
        <v>402</v>
      </c>
      <c r="C509" s="109"/>
      <c r="D509" s="108"/>
    </row>
    <row r="510" spans="1:4" ht="27">
      <c r="A510" s="109">
        <v>11</v>
      </c>
      <c r="B510" s="120" t="s">
        <v>337</v>
      </c>
      <c r="C510" s="109" t="s">
        <v>19</v>
      </c>
      <c r="D510" s="108">
        <v>1</v>
      </c>
    </row>
    <row r="511" spans="1:4" ht="27">
      <c r="A511" s="109">
        <v>12</v>
      </c>
      <c r="B511" s="125" t="s">
        <v>481</v>
      </c>
      <c r="C511" s="109" t="s">
        <v>14</v>
      </c>
      <c r="D511" s="108">
        <v>2.5</v>
      </c>
    </row>
    <row r="512" spans="1:4" ht="13.5">
      <c r="A512" s="109">
        <v>13</v>
      </c>
      <c r="B512" s="120" t="s">
        <v>482</v>
      </c>
      <c r="C512" s="109" t="s">
        <v>19</v>
      </c>
      <c r="D512" s="108">
        <v>1</v>
      </c>
    </row>
    <row r="513" spans="1:4" ht="27">
      <c r="A513" s="109">
        <v>14</v>
      </c>
      <c r="B513" s="120" t="s">
        <v>338</v>
      </c>
      <c r="C513" s="109" t="s">
        <v>19</v>
      </c>
      <c r="D513" s="108">
        <v>1</v>
      </c>
    </row>
    <row r="514" spans="1:4" ht="13.5">
      <c r="A514" s="109"/>
      <c r="B514" s="153" t="s">
        <v>405</v>
      </c>
      <c r="C514" s="109"/>
      <c r="D514" s="108"/>
    </row>
    <row r="515" spans="1:4" ht="27">
      <c r="A515" s="109">
        <v>13</v>
      </c>
      <c r="B515" s="120" t="s">
        <v>337</v>
      </c>
      <c r="C515" s="109" t="s">
        <v>19</v>
      </c>
      <c r="D515" s="108">
        <v>1</v>
      </c>
    </row>
    <row r="516" spans="1:4" ht="27">
      <c r="A516" s="109">
        <v>14</v>
      </c>
      <c r="B516" s="125" t="s">
        <v>481</v>
      </c>
      <c r="C516" s="109" t="s">
        <v>14</v>
      </c>
      <c r="D516" s="108">
        <v>2.5</v>
      </c>
    </row>
    <row r="517" spans="1:4" ht="13.5">
      <c r="A517" s="109">
        <v>15</v>
      </c>
      <c r="B517" s="120" t="s">
        <v>482</v>
      </c>
      <c r="C517" s="109" t="s">
        <v>19</v>
      </c>
      <c r="D517" s="108">
        <v>1</v>
      </c>
    </row>
    <row r="518" spans="1:4" ht="27">
      <c r="A518" s="109">
        <v>16</v>
      </c>
      <c r="B518" s="120" t="s">
        <v>338</v>
      </c>
      <c r="C518" s="109" t="s">
        <v>19</v>
      </c>
      <c r="D518" s="108">
        <v>1</v>
      </c>
    </row>
    <row r="519" spans="1:4" ht="13.5">
      <c r="A519" s="291" t="s">
        <v>345</v>
      </c>
      <c r="B519" s="292"/>
      <c r="C519" s="292"/>
      <c r="D519" s="293"/>
    </row>
    <row r="520" spans="1:4" ht="13.5">
      <c r="A520" s="109">
        <v>1</v>
      </c>
      <c r="B520" s="161" t="s">
        <v>346</v>
      </c>
      <c r="C520" s="109" t="s">
        <v>19</v>
      </c>
      <c r="D520" s="108">
        <v>8</v>
      </c>
    </row>
    <row r="521" spans="1:4" ht="13.5">
      <c r="A521" s="109">
        <v>2</v>
      </c>
      <c r="B521" s="161" t="s">
        <v>534</v>
      </c>
      <c r="C521" s="109" t="s">
        <v>19</v>
      </c>
      <c r="D521" s="108">
        <v>2</v>
      </c>
    </row>
    <row r="522" spans="1:4" ht="13.5">
      <c r="A522" s="109">
        <v>3</v>
      </c>
      <c r="B522" s="161" t="s">
        <v>539</v>
      </c>
      <c r="C522" s="109" t="s">
        <v>19</v>
      </c>
      <c r="D522" s="108">
        <v>4</v>
      </c>
    </row>
    <row r="523" spans="1:4" ht="13.5">
      <c r="A523" s="109">
        <v>4</v>
      </c>
      <c r="B523" s="161" t="s">
        <v>347</v>
      </c>
      <c r="C523" s="109" t="s">
        <v>146</v>
      </c>
      <c r="D523" s="109">
        <v>5</v>
      </c>
    </row>
    <row r="524" spans="1:4" ht="13.5">
      <c r="A524" s="109">
        <v>5</v>
      </c>
      <c r="B524" s="165" t="s">
        <v>348</v>
      </c>
      <c r="C524" s="109" t="s">
        <v>19</v>
      </c>
      <c r="D524" s="108">
        <v>4</v>
      </c>
    </row>
    <row r="525" spans="1:4" ht="13.5">
      <c r="A525" s="109">
        <v>6</v>
      </c>
      <c r="B525" s="161" t="s">
        <v>349</v>
      </c>
      <c r="C525" s="109" t="s">
        <v>19</v>
      </c>
      <c r="D525" s="108">
        <v>20</v>
      </c>
    </row>
    <row r="526" spans="1:4" ht="13.5">
      <c r="A526" s="109">
        <v>7</v>
      </c>
      <c r="B526" s="165" t="s">
        <v>442</v>
      </c>
      <c r="C526" s="109" t="s">
        <v>411</v>
      </c>
      <c r="D526" s="108">
        <v>2</v>
      </c>
    </row>
    <row r="527" spans="1:4" ht="13.5">
      <c r="A527" s="109">
        <v>8</v>
      </c>
      <c r="B527" s="116" t="s">
        <v>350</v>
      </c>
      <c r="C527" s="109" t="s">
        <v>14</v>
      </c>
      <c r="D527" s="108">
        <v>5</v>
      </c>
    </row>
    <row r="528" spans="1:4" ht="13.5">
      <c r="A528" s="109">
        <v>9</v>
      </c>
      <c r="B528" s="161" t="s">
        <v>483</v>
      </c>
      <c r="C528" s="109" t="s">
        <v>14</v>
      </c>
      <c r="D528" s="108">
        <v>2</v>
      </c>
    </row>
    <row r="529" spans="1:4" ht="13.5">
      <c r="A529" s="106"/>
      <c r="B529" s="110"/>
      <c r="C529" s="106"/>
      <c r="D529" s="106"/>
    </row>
    <row r="530" spans="1:4" ht="13.5">
      <c r="A530" s="290" t="s">
        <v>540</v>
      </c>
      <c r="B530" s="290"/>
      <c r="C530" s="290"/>
      <c r="D530" s="290"/>
    </row>
    <row r="531" spans="1:4" ht="33" customHeight="1">
      <c r="A531" s="104" t="s">
        <v>112</v>
      </c>
      <c r="B531" s="104" t="s">
        <v>1</v>
      </c>
      <c r="C531" s="104" t="s">
        <v>160</v>
      </c>
      <c r="D531" s="104" t="s">
        <v>10</v>
      </c>
    </row>
    <row r="532" spans="1:4" ht="13.5">
      <c r="A532" s="105"/>
      <c r="B532" s="107" t="s">
        <v>391</v>
      </c>
      <c r="C532" s="105"/>
      <c r="D532" s="105"/>
    </row>
    <row r="533" spans="1:4" ht="13.5">
      <c r="A533" s="105">
        <v>1</v>
      </c>
      <c r="B533" s="107" t="s">
        <v>495</v>
      </c>
      <c r="C533" s="105" t="s">
        <v>19</v>
      </c>
      <c r="D533" s="115">
        <v>15</v>
      </c>
    </row>
    <row r="534" spans="1:4" ht="13.5">
      <c r="A534" s="109">
        <v>2</v>
      </c>
      <c r="B534" s="120" t="s">
        <v>412</v>
      </c>
      <c r="C534" s="109" t="s">
        <v>19</v>
      </c>
      <c r="D534" s="108">
        <v>1</v>
      </c>
    </row>
    <row r="535" spans="1:4" ht="27">
      <c r="A535" s="109">
        <v>3</v>
      </c>
      <c r="B535" s="120" t="s">
        <v>478</v>
      </c>
      <c r="C535" s="109" t="s">
        <v>19</v>
      </c>
      <c r="D535" s="108">
        <v>1</v>
      </c>
    </row>
    <row r="536" spans="1:4" ht="27">
      <c r="A536" s="109">
        <v>4</v>
      </c>
      <c r="B536" s="120" t="s">
        <v>416</v>
      </c>
      <c r="C536" s="109" t="s">
        <v>19</v>
      </c>
      <c r="D536" s="108">
        <v>6</v>
      </c>
    </row>
    <row r="537" spans="1:4" ht="27">
      <c r="A537" s="109">
        <v>5</v>
      </c>
      <c r="B537" s="125" t="s">
        <v>479</v>
      </c>
      <c r="C537" s="109" t="s">
        <v>19</v>
      </c>
      <c r="D537" s="108">
        <v>6</v>
      </c>
    </row>
    <row r="538" spans="1:4" ht="13.5">
      <c r="A538" s="109"/>
      <c r="B538" s="153" t="s">
        <v>397</v>
      </c>
      <c r="C538" s="109"/>
      <c r="D538" s="108"/>
    </row>
    <row r="539" spans="1:4" ht="13.5">
      <c r="A539" s="109">
        <v>6</v>
      </c>
      <c r="B539" s="153" t="s">
        <v>541</v>
      </c>
      <c r="C539" s="109" t="s">
        <v>19</v>
      </c>
      <c r="D539" s="108">
        <v>4</v>
      </c>
    </row>
    <row r="540" spans="1:4" ht="13.5">
      <c r="A540" s="109">
        <v>7</v>
      </c>
      <c r="B540" s="110" t="s">
        <v>542</v>
      </c>
      <c r="C540" s="109" t="s">
        <v>19</v>
      </c>
      <c r="D540" s="108">
        <v>4</v>
      </c>
    </row>
    <row r="541" spans="1:4" ht="13.5">
      <c r="A541" s="109">
        <v>8</v>
      </c>
      <c r="B541" s="120" t="s">
        <v>412</v>
      </c>
      <c r="C541" s="109" t="s">
        <v>19</v>
      </c>
      <c r="D541" s="108">
        <v>1</v>
      </c>
    </row>
    <row r="542" spans="1:4" ht="27">
      <c r="A542" s="109">
        <v>9</v>
      </c>
      <c r="B542" s="120" t="s">
        <v>478</v>
      </c>
      <c r="C542" s="109" t="s">
        <v>19</v>
      </c>
      <c r="D542" s="108">
        <v>10</v>
      </c>
    </row>
    <row r="543" spans="1:4" ht="27">
      <c r="A543" s="109">
        <v>10</v>
      </c>
      <c r="B543" s="125" t="s">
        <v>479</v>
      </c>
      <c r="C543" s="109" t="s">
        <v>19</v>
      </c>
      <c r="D543" s="108">
        <v>7</v>
      </c>
    </row>
    <row r="544" spans="1:4" ht="27">
      <c r="A544" s="109">
        <v>11</v>
      </c>
      <c r="B544" s="120" t="s">
        <v>416</v>
      </c>
      <c r="C544" s="109" t="s">
        <v>19</v>
      </c>
      <c r="D544" s="108">
        <v>1</v>
      </c>
    </row>
    <row r="545" spans="1:4" ht="13.5">
      <c r="A545" s="109"/>
      <c r="B545" s="153" t="s">
        <v>402</v>
      </c>
      <c r="C545" s="109"/>
      <c r="D545" s="108"/>
    </row>
    <row r="546" spans="1:4" ht="27">
      <c r="A546" s="109">
        <v>12</v>
      </c>
      <c r="B546" s="120" t="s">
        <v>337</v>
      </c>
      <c r="C546" s="109" t="s">
        <v>19</v>
      </c>
      <c r="D546" s="108">
        <v>1</v>
      </c>
    </row>
    <row r="547" spans="1:4" ht="27">
      <c r="A547" s="109">
        <v>10</v>
      </c>
      <c r="B547" s="120" t="s">
        <v>480</v>
      </c>
      <c r="C547" s="109" t="s">
        <v>19</v>
      </c>
      <c r="D547" s="108">
        <v>1</v>
      </c>
    </row>
    <row r="548" spans="1:4" ht="27">
      <c r="A548" s="109">
        <v>11</v>
      </c>
      <c r="B548" s="125" t="s">
        <v>481</v>
      </c>
      <c r="C548" s="109" t="s">
        <v>14</v>
      </c>
      <c r="D548" s="108">
        <v>2.5</v>
      </c>
    </row>
    <row r="549" spans="1:4" ht="13.5">
      <c r="A549" s="109">
        <v>12</v>
      </c>
      <c r="B549" s="120" t="s">
        <v>482</v>
      </c>
      <c r="C549" s="109" t="s">
        <v>19</v>
      </c>
      <c r="D549" s="108">
        <v>1</v>
      </c>
    </row>
    <row r="550" spans="1:4" ht="27">
      <c r="A550" s="109">
        <v>13</v>
      </c>
      <c r="B550" s="120" t="s">
        <v>338</v>
      </c>
      <c r="C550" s="109" t="s">
        <v>19</v>
      </c>
      <c r="D550" s="108">
        <v>1</v>
      </c>
    </row>
    <row r="551" spans="1:4" ht="13.5">
      <c r="A551" s="109"/>
      <c r="B551" s="153" t="s">
        <v>405</v>
      </c>
      <c r="C551" s="109"/>
      <c r="D551" s="108"/>
    </row>
    <row r="552" spans="1:4" ht="27">
      <c r="A552" s="109">
        <v>14</v>
      </c>
      <c r="B552" s="120" t="s">
        <v>337</v>
      </c>
      <c r="C552" s="109" t="s">
        <v>19</v>
      </c>
      <c r="D552" s="108">
        <v>1</v>
      </c>
    </row>
    <row r="553" spans="1:4" ht="27">
      <c r="A553" s="109">
        <v>15</v>
      </c>
      <c r="B553" s="120" t="s">
        <v>480</v>
      </c>
      <c r="C553" s="109" t="s">
        <v>19</v>
      </c>
      <c r="D553" s="108">
        <v>1</v>
      </c>
    </row>
    <row r="554" spans="1:4" ht="27">
      <c r="A554" s="109">
        <v>16</v>
      </c>
      <c r="B554" s="125" t="s">
        <v>481</v>
      </c>
      <c r="C554" s="109" t="s">
        <v>14</v>
      </c>
      <c r="D554" s="108">
        <v>2.5</v>
      </c>
    </row>
    <row r="555" spans="1:4" ht="13.5">
      <c r="A555" s="109">
        <v>17</v>
      </c>
      <c r="B555" s="120" t="s">
        <v>482</v>
      </c>
      <c r="C555" s="109" t="s">
        <v>19</v>
      </c>
      <c r="D555" s="108">
        <v>1</v>
      </c>
    </row>
    <row r="556" spans="1:4" ht="27">
      <c r="A556" s="109">
        <v>18</v>
      </c>
      <c r="B556" s="120" t="s">
        <v>338</v>
      </c>
      <c r="C556" s="109" t="s">
        <v>19</v>
      </c>
      <c r="D556" s="108">
        <v>1</v>
      </c>
    </row>
    <row r="557" spans="1:4" ht="13.5">
      <c r="A557" s="291" t="s">
        <v>345</v>
      </c>
      <c r="B557" s="292"/>
      <c r="C557" s="292"/>
      <c r="D557" s="293"/>
    </row>
    <row r="558" spans="1:4" ht="13.5">
      <c r="A558" s="122"/>
      <c r="B558" s="173" t="s">
        <v>534</v>
      </c>
      <c r="C558" s="109" t="s">
        <v>19</v>
      </c>
      <c r="D558" s="108">
        <v>4</v>
      </c>
    </row>
    <row r="559" spans="1:4" ht="13.5">
      <c r="A559" s="122"/>
      <c r="B559" s="173" t="s">
        <v>533</v>
      </c>
      <c r="C559" s="109" t="s">
        <v>19</v>
      </c>
      <c r="D559" s="108">
        <v>4</v>
      </c>
    </row>
    <row r="560" spans="1:4" ht="13.5">
      <c r="A560" s="109">
        <v>1</v>
      </c>
      <c r="B560" s="161" t="s">
        <v>346</v>
      </c>
      <c r="C560" s="109" t="s">
        <v>19</v>
      </c>
      <c r="D560" s="108">
        <v>8</v>
      </c>
    </row>
    <row r="561" spans="1:4" ht="13.5">
      <c r="A561" s="109">
        <v>2</v>
      </c>
      <c r="B561" s="161" t="s">
        <v>347</v>
      </c>
      <c r="C561" s="109" t="s">
        <v>146</v>
      </c>
      <c r="D561" s="109">
        <v>5</v>
      </c>
    </row>
    <row r="562" spans="1:4" ht="13.5">
      <c r="A562" s="109">
        <v>3</v>
      </c>
      <c r="B562" s="165" t="s">
        <v>348</v>
      </c>
      <c r="C562" s="109" t="s">
        <v>19</v>
      </c>
      <c r="D562" s="108">
        <v>6</v>
      </c>
    </row>
    <row r="563" spans="1:4" ht="13.5">
      <c r="A563" s="109">
        <v>4</v>
      </c>
      <c r="B563" s="161" t="s">
        <v>349</v>
      </c>
      <c r="C563" s="109" t="s">
        <v>19</v>
      </c>
      <c r="D563" s="108">
        <v>13</v>
      </c>
    </row>
    <row r="564" spans="1:4" ht="13.5">
      <c r="A564" s="109">
        <v>5</v>
      </c>
      <c r="B564" s="165" t="s">
        <v>442</v>
      </c>
      <c r="C564" s="109" t="s">
        <v>411</v>
      </c>
      <c r="D564" s="108">
        <v>2</v>
      </c>
    </row>
    <row r="565" spans="1:4" ht="13.5">
      <c r="A565" s="109">
        <v>6</v>
      </c>
      <c r="B565" s="116" t="s">
        <v>350</v>
      </c>
      <c r="C565" s="109" t="s">
        <v>14</v>
      </c>
      <c r="D565" s="108">
        <v>5</v>
      </c>
    </row>
    <row r="566" spans="1:4" ht="13.5">
      <c r="A566" s="109">
        <v>7</v>
      </c>
      <c r="B566" s="161" t="s">
        <v>483</v>
      </c>
      <c r="C566" s="109" t="s">
        <v>14</v>
      </c>
      <c r="D566" s="108">
        <v>2</v>
      </c>
    </row>
    <row r="567" spans="1:4" ht="13.5">
      <c r="A567" s="106"/>
      <c r="B567" s="110"/>
      <c r="C567" s="106"/>
      <c r="D567" s="106"/>
    </row>
    <row r="568" spans="1:4" ht="13.5">
      <c r="A568" s="290" t="s">
        <v>543</v>
      </c>
      <c r="B568" s="290"/>
      <c r="C568" s="290"/>
      <c r="D568" s="290"/>
    </row>
    <row r="569" spans="1:4" ht="33" customHeight="1">
      <c r="A569" s="104" t="s">
        <v>112</v>
      </c>
      <c r="B569" s="104" t="s">
        <v>1</v>
      </c>
      <c r="C569" s="104" t="s">
        <v>160</v>
      </c>
      <c r="D569" s="104" t="s">
        <v>10</v>
      </c>
    </row>
    <row r="570" spans="1:4" ht="13.5">
      <c r="A570" s="105"/>
      <c r="B570" s="107" t="s">
        <v>391</v>
      </c>
      <c r="C570" s="105"/>
      <c r="D570" s="105"/>
    </row>
    <row r="571" spans="1:4" ht="27">
      <c r="A571" s="105">
        <v>1</v>
      </c>
      <c r="B571" s="120" t="s">
        <v>544</v>
      </c>
      <c r="C571" s="105" t="s">
        <v>19</v>
      </c>
      <c r="D571" s="115">
        <v>6</v>
      </c>
    </row>
    <row r="572" spans="1:4" ht="13.5">
      <c r="A572" s="105">
        <v>2</v>
      </c>
      <c r="B572" s="167" t="s">
        <v>495</v>
      </c>
      <c r="C572" s="105" t="s">
        <v>19</v>
      </c>
      <c r="D572" s="115">
        <v>6</v>
      </c>
    </row>
    <row r="573" spans="1:4" ht="13.5">
      <c r="A573" s="105">
        <v>3</v>
      </c>
      <c r="B573" s="167" t="s">
        <v>545</v>
      </c>
      <c r="C573" s="105" t="s">
        <v>19</v>
      </c>
      <c r="D573" s="115">
        <v>4</v>
      </c>
    </row>
    <row r="574" spans="1:4" ht="13.5">
      <c r="A574" s="105">
        <v>4</v>
      </c>
      <c r="B574" s="167" t="s">
        <v>546</v>
      </c>
      <c r="C574" s="105" t="s">
        <v>19</v>
      </c>
      <c r="D574" s="115">
        <v>6</v>
      </c>
    </row>
    <row r="575" spans="1:4" ht="13.5">
      <c r="A575" s="109">
        <v>5</v>
      </c>
      <c r="B575" s="120" t="s">
        <v>412</v>
      </c>
      <c r="C575" s="109" t="s">
        <v>19</v>
      </c>
      <c r="D575" s="108">
        <v>1</v>
      </c>
    </row>
    <row r="576" spans="1:4" ht="13.5">
      <c r="A576" s="109"/>
      <c r="B576" s="153" t="s">
        <v>397</v>
      </c>
      <c r="C576" s="109"/>
      <c r="D576" s="108"/>
    </row>
    <row r="577" spans="1:4" ht="27">
      <c r="A577" s="109">
        <v>6</v>
      </c>
      <c r="B577" s="120" t="s">
        <v>544</v>
      </c>
      <c r="C577" s="109" t="s">
        <v>19</v>
      </c>
      <c r="D577" s="108">
        <v>7</v>
      </c>
    </row>
    <row r="578" spans="1:4" ht="13.5">
      <c r="A578" s="109">
        <v>7</v>
      </c>
      <c r="B578" s="120" t="s">
        <v>412</v>
      </c>
      <c r="C578" s="109" t="s">
        <v>19</v>
      </c>
      <c r="D578" s="108">
        <v>1</v>
      </c>
    </row>
    <row r="579" spans="1:4" ht="13.5">
      <c r="A579" s="109">
        <v>8</v>
      </c>
      <c r="B579" s="167" t="s">
        <v>546</v>
      </c>
      <c r="C579" s="109" t="s">
        <v>19</v>
      </c>
      <c r="D579" s="108">
        <v>1</v>
      </c>
    </row>
    <row r="580" spans="1:4" ht="13.5">
      <c r="A580" s="109">
        <v>9</v>
      </c>
      <c r="B580" s="167" t="s">
        <v>547</v>
      </c>
      <c r="C580" s="109" t="s">
        <v>19</v>
      </c>
      <c r="D580" s="108">
        <v>4</v>
      </c>
    </row>
    <row r="581" spans="1:4" ht="13.5">
      <c r="A581" s="109">
        <v>10</v>
      </c>
      <c r="B581" s="167" t="s">
        <v>548</v>
      </c>
      <c r="C581" s="109" t="s">
        <v>19</v>
      </c>
      <c r="D581" s="108">
        <v>4</v>
      </c>
    </row>
    <row r="582" spans="1:4" ht="13.5">
      <c r="A582" s="109"/>
      <c r="B582" s="153" t="s">
        <v>402</v>
      </c>
      <c r="C582" s="109"/>
      <c r="D582" s="108"/>
    </row>
    <row r="583" spans="1:4" ht="27">
      <c r="A583" s="109">
        <v>11</v>
      </c>
      <c r="B583" s="120" t="s">
        <v>337</v>
      </c>
      <c r="C583" s="109" t="s">
        <v>19</v>
      </c>
      <c r="D583" s="108">
        <v>1</v>
      </c>
    </row>
    <row r="584" spans="1:4" ht="27">
      <c r="A584" s="109">
        <v>12</v>
      </c>
      <c r="B584" s="125" t="s">
        <v>338</v>
      </c>
      <c r="C584" s="109" t="s">
        <v>19</v>
      </c>
      <c r="D584" s="108">
        <v>1</v>
      </c>
    </row>
    <row r="585" spans="1:4" ht="27">
      <c r="A585" s="109">
        <v>13</v>
      </c>
      <c r="B585" s="120" t="s">
        <v>481</v>
      </c>
      <c r="C585" s="109" t="s">
        <v>14</v>
      </c>
      <c r="D585" s="108">
        <v>2.5</v>
      </c>
    </row>
    <row r="586" spans="1:4" ht="27">
      <c r="A586" s="109">
        <v>14</v>
      </c>
      <c r="B586" s="125" t="s">
        <v>480</v>
      </c>
      <c r="C586" s="109" t="s">
        <v>19</v>
      </c>
      <c r="D586" s="108">
        <v>1</v>
      </c>
    </row>
    <row r="587" spans="1:4" ht="13.5">
      <c r="A587" s="109"/>
      <c r="B587" s="153" t="s">
        <v>405</v>
      </c>
      <c r="C587" s="109"/>
      <c r="D587" s="108"/>
    </row>
    <row r="588" spans="1:4" ht="27">
      <c r="A588" s="109">
        <v>15</v>
      </c>
      <c r="B588" s="125" t="s">
        <v>338</v>
      </c>
      <c r="C588" s="109" t="s">
        <v>19</v>
      </c>
      <c r="D588" s="108">
        <v>1</v>
      </c>
    </row>
    <row r="589" spans="1:4" ht="27">
      <c r="A589" s="109">
        <v>16</v>
      </c>
      <c r="B589" s="120" t="s">
        <v>481</v>
      </c>
      <c r="C589" s="109" t="s">
        <v>14</v>
      </c>
      <c r="D589" s="108">
        <v>2.5</v>
      </c>
    </row>
    <row r="590" spans="1:4" ht="27">
      <c r="A590" s="109">
        <v>17</v>
      </c>
      <c r="B590" s="120" t="s">
        <v>480</v>
      </c>
      <c r="C590" s="109" t="s">
        <v>19</v>
      </c>
      <c r="D590" s="108">
        <v>1</v>
      </c>
    </row>
    <row r="591" spans="1:4" ht="13.5">
      <c r="A591" s="109"/>
      <c r="B591" s="125" t="s">
        <v>482</v>
      </c>
      <c r="C591" s="109" t="s">
        <v>19</v>
      </c>
      <c r="D591" s="108">
        <v>1</v>
      </c>
    </row>
    <row r="592" spans="1:4" ht="13.5">
      <c r="A592" s="291" t="s">
        <v>345</v>
      </c>
      <c r="B592" s="292"/>
      <c r="C592" s="292"/>
      <c r="D592" s="293"/>
    </row>
    <row r="593" spans="1:4" ht="13.5">
      <c r="A593" s="109">
        <v>1</v>
      </c>
      <c r="B593" s="119" t="s">
        <v>346</v>
      </c>
      <c r="C593" s="109" t="s">
        <v>19</v>
      </c>
      <c r="D593" s="108">
        <v>8</v>
      </c>
    </row>
    <row r="594" spans="1:4" ht="13.5">
      <c r="A594" s="109">
        <v>2</v>
      </c>
      <c r="B594" s="120" t="s">
        <v>347</v>
      </c>
      <c r="C594" s="109" t="s">
        <v>14</v>
      </c>
      <c r="D594" s="108">
        <v>5</v>
      </c>
    </row>
    <row r="595" spans="1:4" ht="13.5">
      <c r="A595" s="109">
        <v>3</v>
      </c>
      <c r="B595" s="165" t="s">
        <v>349</v>
      </c>
      <c r="C595" s="109" t="s">
        <v>19</v>
      </c>
      <c r="D595" s="108">
        <v>13</v>
      </c>
    </row>
    <row r="596" spans="1:4" ht="13.5">
      <c r="A596" s="109">
        <v>4</v>
      </c>
      <c r="B596" s="161" t="s">
        <v>408</v>
      </c>
      <c r="C596" s="109" t="s">
        <v>411</v>
      </c>
      <c r="D596" s="109">
        <v>1</v>
      </c>
    </row>
    <row r="597" spans="1:4" ht="13.5">
      <c r="A597" s="109">
        <v>5</v>
      </c>
      <c r="B597" s="165" t="s">
        <v>348</v>
      </c>
      <c r="C597" s="109" t="s">
        <v>19</v>
      </c>
      <c r="D597" s="108">
        <v>6</v>
      </c>
    </row>
    <row r="598" spans="1:4" ht="13.5">
      <c r="A598" s="109">
        <v>6</v>
      </c>
      <c r="B598" s="116" t="s">
        <v>350</v>
      </c>
      <c r="C598" s="109" t="s">
        <v>14</v>
      </c>
      <c r="D598" s="109">
        <v>5</v>
      </c>
    </row>
    <row r="599" spans="1:4" ht="13.5">
      <c r="A599" s="109">
        <v>7</v>
      </c>
      <c r="B599" s="161" t="s">
        <v>442</v>
      </c>
      <c r="C599" s="109" t="s">
        <v>411</v>
      </c>
      <c r="D599" s="109">
        <v>2</v>
      </c>
    </row>
    <row r="600" spans="1:4" ht="13.5">
      <c r="A600" s="106"/>
      <c r="B600" s="110"/>
      <c r="C600" s="106"/>
      <c r="D600" s="106"/>
    </row>
    <row r="601" spans="1:4" ht="13.5">
      <c r="A601" s="290" t="s">
        <v>549</v>
      </c>
      <c r="B601" s="290"/>
      <c r="C601" s="290"/>
      <c r="D601" s="290"/>
    </row>
    <row r="602" spans="1:4" ht="33" customHeight="1">
      <c r="A602" s="104" t="s">
        <v>112</v>
      </c>
      <c r="B602" s="104" t="s">
        <v>1</v>
      </c>
      <c r="C602" s="104" t="s">
        <v>160</v>
      </c>
      <c r="D602" s="104" t="s">
        <v>10</v>
      </c>
    </row>
    <row r="603" spans="1:4" ht="13.5">
      <c r="A603" s="105"/>
      <c r="B603" s="107" t="s">
        <v>391</v>
      </c>
      <c r="C603" s="105"/>
      <c r="D603" s="105"/>
    </row>
    <row r="604" spans="1:4" ht="13.5">
      <c r="A604" s="105">
        <v>1</v>
      </c>
      <c r="B604" s="107" t="s">
        <v>550</v>
      </c>
      <c r="C604" s="105" t="s">
        <v>19</v>
      </c>
      <c r="D604" s="115">
        <v>2</v>
      </c>
    </row>
    <row r="605" spans="1:4" ht="13.5">
      <c r="A605" s="105">
        <v>2</v>
      </c>
      <c r="B605" s="107" t="s">
        <v>495</v>
      </c>
      <c r="C605" s="105" t="s">
        <v>19</v>
      </c>
      <c r="D605" s="115">
        <v>9</v>
      </c>
    </row>
    <row r="606" spans="1:4" ht="27">
      <c r="A606" s="109">
        <v>3</v>
      </c>
      <c r="B606" s="120" t="s">
        <v>392</v>
      </c>
      <c r="C606" s="109" t="s">
        <v>19</v>
      </c>
      <c r="D606" s="108">
        <v>5</v>
      </c>
    </row>
    <row r="607" spans="1:4" ht="13.5">
      <c r="A607" s="109">
        <v>4</v>
      </c>
      <c r="B607" s="120" t="s">
        <v>412</v>
      </c>
      <c r="C607" s="109" t="s">
        <v>19</v>
      </c>
      <c r="D607" s="108">
        <v>1</v>
      </c>
    </row>
    <row r="608" spans="1:4" ht="13.5">
      <c r="A608" s="109"/>
      <c r="B608" s="153" t="s">
        <v>402</v>
      </c>
      <c r="C608" s="109"/>
      <c r="D608" s="108"/>
    </row>
    <row r="609" spans="1:4" ht="13.5">
      <c r="A609" s="109">
        <v>5</v>
      </c>
      <c r="B609" s="120" t="s">
        <v>426</v>
      </c>
      <c r="C609" s="109" t="s">
        <v>19</v>
      </c>
      <c r="D609" s="108">
        <v>1</v>
      </c>
    </row>
    <row r="610" spans="1:4" ht="27">
      <c r="A610" s="109">
        <v>6</v>
      </c>
      <c r="B610" s="120" t="s">
        <v>480</v>
      </c>
      <c r="C610" s="109" t="s">
        <v>19</v>
      </c>
      <c r="D610" s="108">
        <v>1</v>
      </c>
    </row>
    <row r="611" spans="1:4" ht="27">
      <c r="A611" s="109">
        <v>7</v>
      </c>
      <c r="B611" s="125" t="s">
        <v>338</v>
      </c>
      <c r="C611" s="109" t="s">
        <v>19</v>
      </c>
      <c r="D611" s="108">
        <v>1</v>
      </c>
    </row>
    <row r="612" spans="1:4" ht="27">
      <c r="A612" s="109">
        <v>8</v>
      </c>
      <c r="B612" s="120" t="s">
        <v>481</v>
      </c>
      <c r="C612" s="109" t="s">
        <v>14</v>
      </c>
      <c r="D612" s="108">
        <v>2.5</v>
      </c>
    </row>
    <row r="613" spans="1:4" ht="13.5">
      <c r="A613" s="109"/>
      <c r="B613" s="153" t="s">
        <v>405</v>
      </c>
      <c r="C613" s="109"/>
      <c r="D613" s="108"/>
    </row>
    <row r="614" spans="1:4" ht="27">
      <c r="A614" s="109">
        <v>9</v>
      </c>
      <c r="B614" s="125" t="s">
        <v>338</v>
      </c>
      <c r="C614" s="109" t="s">
        <v>19</v>
      </c>
      <c r="D614" s="108">
        <v>1</v>
      </c>
    </row>
    <row r="615" spans="1:4" ht="13.5">
      <c r="A615" s="109">
        <v>10</v>
      </c>
      <c r="B615" s="120" t="s">
        <v>426</v>
      </c>
      <c r="C615" s="109" t="s">
        <v>19</v>
      </c>
      <c r="D615" s="108">
        <v>1</v>
      </c>
    </row>
    <row r="616" spans="1:4" ht="27">
      <c r="A616" s="109">
        <v>11</v>
      </c>
      <c r="B616" s="120" t="s">
        <v>480</v>
      </c>
      <c r="C616" s="109" t="s">
        <v>19</v>
      </c>
      <c r="D616" s="108">
        <v>1</v>
      </c>
    </row>
    <row r="617" spans="1:4" ht="27">
      <c r="A617" s="109">
        <v>12</v>
      </c>
      <c r="B617" s="120" t="s">
        <v>481</v>
      </c>
      <c r="C617" s="109" t="s">
        <v>14</v>
      </c>
      <c r="D617" s="108">
        <v>2.5</v>
      </c>
    </row>
    <row r="618" spans="1:4" ht="13.5">
      <c r="A618" s="291" t="s">
        <v>345</v>
      </c>
      <c r="B618" s="292"/>
      <c r="C618" s="292"/>
      <c r="D618" s="293"/>
    </row>
    <row r="619" spans="1:4" ht="13.5">
      <c r="A619" s="109">
        <v>1</v>
      </c>
      <c r="B619" s="120" t="s">
        <v>349</v>
      </c>
      <c r="C619" s="109" t="s">
        <v>19</v>
      </c>
      <c r="D619" s="108">
        <v>5</v>
      </c>
    </row>
    <row r="620" spans="1:4" ht="13.5">
      <c r="A620" s="109">
        <v>2</v>
      </c>
      <c r="B620" s="124" t="s">
        <v>539</v>
      </c>
      <c r="C620" s="109" t="s">
        <v>19</v>
      </c>
      <c r="D620" s="108">
        <v>2</v>
      </c>
    </row>
    <row r="621" spans="1:4" ht="13.5">
      <c r="A621" s="109">
        <v>3</v>
      </c>
      <c r="B621" s="119" t="s">
        <v>346</v>
      </c>
      <c r="C621" s="109" t="s">
        <v>19</v>
      </c>
      <c r="D621" s="108">
        <v>4</v>
      </c>
    </row>
    <row r="622" spans="1:4" ht="13.5">
      <c r="A622" s="109">
        <v>4</v>
      </c>
      <c r="B622" s="161" t="s">
        <v>347</v>
      </c>
      <c r="C622" s="109" t="s">
        <v>14</v>
      </c>
      <c r="D622" s="108">
        <v>3</v>
      </c>
    </row>
    <row r="623" spans="1:4" ht="13.5">
      <c r="A623" s="105">
        <v>5</v>
      </c>
      <c r="B623" s="107" t="s">
        <v>350</v>
      </c>
      <c r="C623" s="109" t="s">
        <v>14</v>
      </c>
      <c r="D623" s="108">
        <v>5</v>
      </c>
    </row>
    <row r="624" spans="1:4" ht="13.5">
      <c r="A624" s="106"/>
      <c r="B624" s="110"/>
      <c r="C624" s="106"/>
      <c r="D624" s="106"/>
    </row>
    <row r="625" spans="1:4" ht="13.5">
      <c r="A625" s="290" t="s">
        <v>551</v>
      </c>
      <c r="B625" s="290"/>
      <c r="C625" s="290"/>
      <c r="D625" s="290"/>
    </row>
    <row r="626" spans="1:4" ht="30" customHeight="1">
      <c r="A626" s="104" t="s">
        <v>112</v>
      </c>
      <c r="B626" s="104" t="s">
        <v>1</v>
      </c>
      <c r="C626" s="104" t="s">
        <v>160</v>
      </c>
      <c r="D626" s="104" t="s">
        <v>10</v>
      </c>
    </row>
    <row r="627" spans="1:4" ht="13.5">
      <c r="A627" s="105"/>
      <c r="B627" s="107" t="s">
        <v>391</v>
      </c>
      <c r="C627" s="105"/>
      <c r="D627" s="105"/>
    </row>
    <row r="628" spans="1:4" ht="13.5">
      <c r="A628" s="109">
        <v>1</v>
      </c>
      <c r="B628" s="120" t="s">
        <v>412</v>
      </c>
      <c r="C628" s="109" t="s">
        <v>19</v>
      </c>
      <c r="D628" s="108">
        <v>1</v>
      </c>
    </row>
    <row r="629" spans="1:4" ht="13.5">
      <c r="A629" s="109">
        <v>2</v>
      </c>
      <c r="B629" s="120" t="s">
        <v>535</v>
      </c>
      <c r="C629" s="109" t="s">
        <v>19</v>
      </c>
      <c r="D629" s="108">
        <v>6</v>
      </c>
    </row>
    <row r="630" spans="1:4" ht="13.5">
      <c r="A630" s="109">
        <v>3</v>
      </c>
      <c r="B630" s="120" t="s">
        <v>552</v>
      </c>
      <c r="C630" s="109" t="s">
        <v>19</v>
      </c>
      <c r="D630" s="108">
        <v>6</v>
      </c>
    </row>
    <row r="631" spans="1:4" ht="13.5">
      <c r="A631" s="109"/>
      <c r="B631" s="153" t="s">
        <v>397</v>
      </c>
      <c r="C631" s="109"/>
      <c r="D631" s="108"/>
    </row>
    <row r="632" spans="1:4" ht="13.5">
      <c r="A632" s="109">
        <v>4</v>
      </c>
      <c r="B632" s="120" t="s">
        <v>412</v>
      </c>
      <c r="C632" s="109" t="s">
        <v>19</v>
      </c>
      <c r="D632" s="108">
        <v>1</v>
      </c>
    </row>
    <row r="633" spans="1:4" ht="13.5">
      <c r="A633" s="109">
        <v>5</v>
      </c>
      <c r="B633" s="121" t="s">
        <v>553</v>
      </c>
      <c r="C633" s="109" t="s">
        <v>19</v>
      </c>
      <c r="D633" s="108">
        <v>8</v>
      </c>
    </row>
    <row r="634" spans="1:4" ht="13.5">
      <c r="A634" s="109">
        <v>6</v>
      </c>
      <c r="B634" s="125" t="s">
        <v>497</v>
      </c>
      <c r="C634" s="109" t="s">
        <v>19</v>
      </c>
      <c r="D634" s="108">
        <v>1</v>
      </c>
    </row>
    <row r="635" spans="1:4" ht="27">
      <c r="A635" s="109">
        <v>7</v>
      </c>
      <c r="B635" s="120" t="s">
        <v>554</v>
      </c>
      <c r="C635" s="109" t="s">
        <v>19</v>
      </c>
      <c r="D635" s="108">
        <v>1</v>
      </c>
    </row>
    <row r="636" spans="1:4" ht="27">
      <c r="A636" s="109">
        <v>8</v>
      </c>
      <c r="B636" s="120" t="s">
        <v>392</v>
      </c>
      <c r="C636" s="109" t="s">
        <v>19</v>
      </c>
      <c r="D636" s="108">
        <v>7</v>
      </c>
    </row>
    <row r="637" spans="1:4" ht="13.5">
      <c r="A637" s="109"/>
      <c r="B637" s="153" t="s">
        <v>402</v>
      </c>
      <c r="C637" s="109"/>
      <c r="D637" s="108"/>
    </row>
    <row r="638" spans="1:4" ht="13.5">
      <c r="A638" s="109">
        <v>9</v>
      </c>
      <c r="B638" s="120" t="s">
        <v>412</v>
      </c>
      <c r="C638" s="109" t="s">
        <v>19</v>
      </c>
      <c r="D638" s="108">
        <v>1</v>
      </c>
    </row>
    <row r="639" spans="1:4" ht="27">
      <c r="A639" s="109">
        <v>10</v>
      </c>
      <c r="B639" s="120" t="s">
        <v>555</v>
      </c>
      <c r="C639" s="109" t="s">
        <v>14</v>
      </c>
      <c r="D639" s="108">
        <v>2.5</v>
      </c>
    </row>
    <row r="640" spans="1:4" ht="13.5">
      <c r="A640" s="109"/>
      <c r="B640" s="120" t="s">
        <v>556</v>
      </c>
      <c r="C640" s="109" t="s">
        <v>19</v>
      </c>
      <c r="D640" s="108">
        <v>1</v>
      </c>
    </row>
    <row r="641" spans="1:4" ht="13.5">
      <c r="A641" s="109"/>
      <c r="B641" s="153" t="s">
        <v>405</v>
      </c>
      <c r="C641" s="109"/>
      <c r="D641" s="108"/>
    </row>
    <row r="642" spans="1:4" ht="13.5">
      <c r="A642" s="109">
        <v>10</v>
      </c>
      <c r="B642" s="120" t="s">
        <v>556</v>
      </c>
      <c r="C642" s="109" t="s">
        <v>19</v>
      </c>
      <c r="D642" s="108">
        <v>1</v>
      </c>
    </row>
    <row r="643" spans="1:4" ht="27">
      <c r="A643" s="109">
        <v>11</v>
      </c>
      <c r="B643" s="120" t="s">
        <v>555</v>
      </c>
      <c r="C643" s="109" t="s">
        <v>14</v>
      </c>
      <c r="D643" s="108">
        <v>2.5</v>
      </c>
    </row>
    <row r="644" spans="1:4" ht="27">
      <c r="A644" s="109">
        <v>12</v>
      </c>
      <c r="B644" s="120" t="s">
        <v>337</v>
      </c>
      <c r="C644" s="109" t="s">
        <v>19</v>
      </c>
      <c r="D644" s="108">
        <v>1</v>
      </c>
    </row>
    <row r="645" spans="1:4" ht="27">
      <c r="A645" s="109">
        <v>13</v>
      </c>
      <c r="B645" s="156" t="s">
        <v>480</v>
      </c>
      <c r="C645" s="109" t="s">
        <v>19</v>
      </c>
      <c r="D645" s="109">
        <v>1</v>
      </c>
    </row>
    <row r="646" spans="1:4" ht="13.5">
      <c r="A646" s="291" t="s">
        <v>345</v>
      </c>
      <c r="B646" s="292"/>
      <c r="C646" s="292"/>
      <c r="D646" s="293"/>
    </row>
    <row r="647" spans="1:4" ht="13.5">
      <c r="A647" s="109">
        <v>1</v>
      </c>
      <c r="B647" s="125" t="s">
        <v>408</v>
      </c>
      <c r="C647" s="109" t="s">
        <v>411</v>
      </c>
      <c r="D647" s="108">
        <v>2</v>
      </c>
    </row>
    <row r="648" spans="1:4" ht="13.5">
      <c r="A648" s="109">
        <v>2</v>
      </c>
      <c r="B648" s="119" t="s">
        <v>346</v>
      </c>
      <c r="C648" s="109" t="s">
        <v>19</v>
      </c>
      <c r="D648" s="108">
        <v>8</v>
      </c>
    </row>
    <row r="649" spans="1:4" ht="13.5">
      <c r="A649" s="109">
        <v>3</v>
      </c>
      <c r="B649" s="120" t="s">
        <v>347</v>
      </c>
      <c r="C649" s="109" t="s">
        <v>14</v>
      </c>
      <c r="D649" s="108">
        <v>5</v>
      </c>
    </row>
    <row r="650" spans="1:4" ht="13.5">
      <c r="A650" s="109">
        <v>4</v>
      </c>
      <c r="B650" s="120" t="s">
        <v>534</v>
      </c>
      <c r="C650" s="109" t="s">
        <v>19</v>
      </c>
      <c r="D650" s="108">
        <v>4</v>
      </c>
    </row>
    <row r="651" spans="1:4" ht="13.5">
      <c r="A651" s="109">
        <v>5</v>
      </c>
      <c r="B651" s="120" t="s">
        <v>349</v>
      </c>
      <c r="C651" s="109" t="s">
        <v>19</v>
      </c>
      <c r="D651" s="108">
        <v>13</v>
      </c>
    </row>
    <row r="652" spans="1:4" ht="13.5">
      <c r="A652" s="109">
        <v>6</v>
      </c>
      <c r="B652" s="116" t="s">
        <v>533</v>
      </c>
      <c r="C652" s="105" t="s">
        <v>19</v>
      </c>
      <c r="D652" s="105">
        <v>4</v>
      </c>
    </row>
    <row r="653" spans="1:4" ht="13.5">
      <c r="A653" s="109">
        <v>7</v>
      </c>
      <c r="B653" s="116" t="s">
        <v>557</v>
      </c>
      <c r="C653" s="105" t="s">
        <v>19</v>
      </c>
      <c r="D653" s="105">
        <v>2</v>
      </c>
    </row>
    <row r="654" spans="1:4" ht="13.5">
      <c r="A654" s="109">
        <v>8</v>
      </c>
      <c r="B654" s="116" t="s">
        <v>493</v>
      </c>
      <c r="C654" s="105" t="s">
        <v>19</v>
      </c>
      <c r="D654" s="105">
        <v>2</v>
      </c>
    </row>
    <row r="655" spans="1:4" ht="13.5">
      <c r="A655" s="109">
        <v>9</v>
      </c>
      <c r="B655" s="170" t="s">
        <v>442</v>
      </c>
      <c r="C655" s="105" t="s">
        <v>411</v>
      </c>
      <c r="D655" s="105">
        <v>2</v>
      </c>
    </row>
    <row r="656" spans="1:4" ht="13.5">
      <c r="A656" s="106"/>
      <c r="B656" s="110"/>
      <c r="C656" s="106"/>
      <c r="D656" s="106"/>
    </row>
    <row r="657" spans="1:4" ht="13.5">
      <c r="A657" s="290" t="s">
        <v>558</v>
      </c>
      <c r="B657" s="290"/>
      <c r="C657" s="290"/>
      <c r="D657" s="290"/>
    </row>
    <row r="658" spans="1:4" ht="30.75" customHeight="1">
      <c r="A658" s="104" t="s">
        <v>112</v>
      </c>
      <c r="B658" s="104" t="s">
        <v>1</v>
      </c>
      <c r="C658" s="104" t="s">
        <v>160</v>
      </c>
      <c r="D658" s="104" t="s">
        <v>10</v>
      </c>
    </row>
    <row r="659" spans="1:4" ht="13.5">
      <c r="A659" s="105"/>
      <c r="B659" s="107" t="s">
        <v>391</v>
      </c>
      <c r="C659" s="105"/>
      <c r="D659" s="105"/>
    </row>
    <row r="660" spans="1:4" ht="27">
      <c r="A660" s="109">
        <v>1</v>
      </c>
      <c r="B660" s="125" t="s">
        <v>392</v>
      </c>
      <c r="C660" s="109" t="s">
        <v>19</v>
      </c>
      <c r="D660" s="108">
        <v>2</v>
      </c>
    </row>
    <row r="661" spans="1:4" ht="13.5">
      <c r="A661" s="109">
        <v>2</v>
      </c>
      <c r="B661" s="120" t="s">
        <v>495</v>
      </c>
      <c r="C661" s="109" t="s">
        <v>19</v>
      </c>
      <c r="D661" s="108">
        <v>6</v>
      </c>
    </row>
    <row r="662" spans="1:4" ht="27">
      <c r="A662" s="109">
        <v>3</v>
      </c>
      <c r="B662" s="156" t="s">
        <v>559</v>
      </c>
      <c r="C662" s="109" t="s">
        <v>19</v>
      </c>
      <c r="D662" s="108">
        <v>1</v>
      </c>
    </row>
    <row r="663" spans="1:4" ht="13.5">
      <c r="A663" s="109"/>
      <c r="B663" s="153" t="s">
        <v>397</v>
      </c>
      <c r="C663" s="109"/>
      <c r="D663" s="108"/>
    </row>
    <row r="664" spans="1:4" ht="13.5">
      <c r="A664" s="109">
        <v>6</v>
      </c>
      <c r="B664" s="120" t="s">
        <v>553</v>
      </c>
      <c r="C664" s="109" t="s">
        <v>19</v>
      </c>
      <c r="D664" s="108">
        <v>8</v>
      </c>
    </row>
    <row r="665" spans="1:4" ht="27">
      <c r="A665" s="109">
        <v>8</v>
      </c>
      <c r="B665" s="156" t="s">
        <v>559</v>
      </c>
      <c r="C665" s="109" t="s">
        <v>19</v>
      </c>
      <c r="D665" s="108">
        <v>1</v>
      </c>
    </row>
    <row r="666" spans="1:4" ht="13.5">
      <c r="A666" s="291" t="s">
        <v>345</v>
      </c>
      <c r="B666" s="292"/>
      <c r="C666" s="292"/>
      <c r="D666" s="293"/>
    </row>
    <row r="667" spans="1:4" ht="13.5">
      <c r="A667" s="109"/>
      <c r="B667" s="161" t="s">
        <v>533</v>
      </c>
      <c r="C667" s="109" t="s">
        <v>19</v>
      </c>
      <c r="D667" s="108">
        <v>4</v>
      </c>
    </row>
    <row r="668" spans="1:4" ht="13.5">
      <c r="A668" s="109">
        <v>5</v>
      </c>
      <c r="B668" s="116" t="s">
        <v>534</v>
      </c>
      <c r="C668" s="105" t="s">
        <v>19</v>
      </c>
      <c r="D668" s="105">
        <v>4</v>
      </c>
    </row>
    <row r="669" spans="1:4" ht="13.5">
      <c r="A669" s="106"/>
      <c r="B669" s="110"/>
      <c r="C669" s="106"/>
      <c r="D669" s="106"/>
    </row>
    <row r="670" spans="1:4" ht="13.5">
      <c r="A670" s="290" t="s">
        <v>560</v>
      </c>
      <c r="B670" s="290"/>
      <c r="C670" s="290"/>
      <c r="D670" s="290"/>
    </row>
    <row r="671" spans="1:4" ht="33" customHeight="1">
      <c r="A671" s="104" t="s">
        <v>112</v>
      </c>
      <c r="B671" s="104" t="s">
        <v>1</v>
      </c>
      <c r="C671" s="104" t="s">
        <v>160</v>
      </c>
      <c r="D671" s="104" t="s">
        <v>10</v>
      </c>
    </row>
    <row r="672" spans="1:4" ht="13.5">
      <c r="A672" s="105"/>
      <c r="B672" s="107" t="s">
        <v>391</v>
      </c>
      <c r="C672" s="105"/>
      <c r="D672" s="105"/>
    </row>
    <row r="673" spans="1:4" ht="27">
      <c r="A673" s="109">
        <v>4</v>
      </c>
      <c r="B673" s="125" t="s">
        <v>479</v>
      </c>
      <c r="C673" s="109" t="s">
        <v>19</v>
      </c>
      <c r="D673" s="108">
        <v>2</v>
      </c>
    </row>
    <row r="674" spans="1:4" ht="13.5">
      <c r="A674" s="109"/>
      <c r="B674" s="153" t="s">
        <v>397</v>
      </c>
      <c r="C674" s="109"/>
      <c r="D674" s="108"/>
    </row>
    <row r="675" spans="1:4" ht="27">
      <c r="A675" s="109">
        <v>6</v>
      </c>
      <c r="B675" s="120" t="s">
        <v>478</v>
      </c>
      <c r="C675" s="109" t="s">
        <v>19</v>
      </c>
      <c r="D675" s="108">
        <v>8</v>
      </c>
    </row>
    <row r="676" spans="1:4" ht="27">
      <c r="A676" s="109">
        <v>7</v>
      </c>
      <c r="B676" s="125" t="s">
        <v>479</v>
      </c>
      <c r="C676" s="109" t="s">
        <v>19</v>
      </c>
      <c r="D676" s="108">
        <v>6</v>
      </c>
    </row>
    <row r="677" spans="1:4" ht="27">
      <c r="A677" s="109">
        <v>8</v>
      </c>
      <c r="B677" s="120" t="s">
        <v>416</v>
      </c>
      <c r="C677" s="109" t="s">
        <v>19</v>
      </c>
      <c r="D677" s="108">
        <v>1</v>
      </c>
    </row>
    <row r="678" spans="1:4" ht="13.5">
      <c r="A678" s="109"/>
      <c r="B678" s="153" t="s">
        <v>402</v>
      </c>
      <c r="C678" s="109"/>
      <c r="D678" s="108"/>
    </row>
    <row r="679" spans="1:4" ht="27">
      <c r="A679" s="109">
        <v>9</v>
      </c>
      <c r="B679" s="120" t="s">
        <v>337</v>
      </c>
      <c r="C679" s="109" t="s">
        <v>19</v>
      </c>
      <c r="D679" s="108">
        <v>1</v>
      </c>
    </row>
    <row r="680" spans="1:4" ht="13.5">
      <c r="A680" s="109"/>
      <c r="B680" s="153" t="s">
        <v>405</v>
      </c>
      <c r="C680" s="109"/>
      <c r="D680" s="108"/>
    </row>
    <row r="681" spans="1:4" ht="27">
      <c r="A681" s="109">
        <v>18</v>
      </c>
      <c r="B681" s="120" t="s">
        <v>338</v>
      </c>
      <c r="C681" s="109" t="s">
        <v>19</v>
      </c>
      <c r="D681" s="108">
        <v>1</v>
      </c>
    </row>
    <row r="682" spans="1:4" ht="13.5">
      <c r="A682" s="291" t="s">
        <v>345</v>
      </c>
      <c r="B682" s="292"/>
      <c r="C682" s="292"/>
      <c r="D682" s="293"/>
    </row>
    <row r="683" spans="1:4" ht="13.5">
      <c r="A683" s="109">
        <v>1</v>
      </c>
      <c r="B683" s="173" t="s">
        <v>561</v>
      </c>
      <c r="C683" s="109" t="s">
        <v>19</v>
      </c>
      <c r="D683" s="108">
        <v>1</v>
      </c>
    </row>
    <row r="684" spans="1:4" ht="13.5">
      <c r="A684" s="109">
        <v>2</v>
      </c>
      <c r="B684" s="161" t="s">
        <v>349</v>
      </c>
      <c r="C684" s="109" t="s">
        <v>19</v>
      </c>
      <c r="D684" s="108">
        <v>2</v>
      </c>
    </row>
    <row r="685" spans="1:4" ht="13.5">
      <c r="A685" s="106"/>
      <c r="B685" s="110"/>
      <c r="C685" s="106"/>
      <c r="D685" s="106"/>
    </row>
    <row r="686" spans="1:4" ht="13.5">
      <c r="A686" s="290" t="s">
        <v>562</v>
      </c>
      <c r="B686" s="290"/>
      <c r="C686" s="290"/>
      <c r="D686" s="290"/>
    </row>
    <row r="687" spans="1:4" ht="30.75" customHeight="1">
      <c r="A687" s="104" t="s">
        <v>112</v>
      </c>
      <c r="B687" s="104" t="s">
        <v>1</v>
      </c>
      <c r="C687" s="104" t="s">
        <v>160</v>
      </c>
      <c r="D687" s="104" t="s">
        <v>10</v>
      </c>
    </row>
    <row r="688" spans="1:4" ht="13.5">
      <c r="A688" s="105"/>
      <c r="B688" s="107" t="s">
        <v>391</v>
      </c>
      <c r="C688" s="105"/>
      <c r="D688" s="105"/>
    </row>
    <row r="689" spans="1:4" ht="13.5">
      <c r="A689" s="109">
        <v>1</v>
      </c>
      <c r="B689" s="120" t="s">
        <v>412</v>
      </c>
      <c r="C689" s="109" t="s">
        <v>19</v>
      </c>
      <c r="D689" s="108">
        <v>1</v>
      </c>
    </row>
    <row r="690" spans="1:4" ht="27">
      <c r="A690" s="109">
        <v>2</v>
      </c>
      <c r="B690" s="120" t="s">
        <v>478</v>
      </c>
      <c r="C690" s="109" t="s">
        <v>19</v>
      </c>
      <c r="D690" s="108">
        <v>1</v>
      </c>
    </row>
    <row r="691" spans="1:4" ht="27">
      <c r="A691" s="109">
        <v>3</v>
      </c>
      <c r="B691" s="120" t="s">
        <v>416</v>
      </c>
      <c r="C691" s="109" t="s">
        <v>19</v>
      </c>
      <c r="D691" s="108">
        <v>10</v>
      </c>
    </row>
    <row r="692" spans="1:4" ht="27">
      <c r="A692" s="109">
        <v>4</v>
      </c>
      <c r="B692" s="125" t="s">
        <v>479</v>
      </c>
      <c r="C692" s="109" t="s">
        <v>19</v>
      </c>
      <c r="D692" s="108">
        <v>8</v>
      </c>
    </row>
    <row r="693" spans="1:4" ht="13.5">
      <c r="A693" s="109"/>
      <c r="B693" s="153" t="s">
        <v>397</v>
      </c>
      <c r="C693" s="109"/>
      <c r="D693" s="108"/>
    </row>
    <row r="694" spans="1:4" ht="13.5">
      <c r="A694" s="109">
        <v>5</v>
      </c>
      <c r="B694" s="120" t="s">
        <v>412</v>
      </c>
      <c r="C694" s="109" t="s">
        <v>19</v>
      </c>
      <c r="D694" s="108">
        <v>1</v>
      </c>
    </row>
    <row r="695" spans="1:4" ht="27">
      <c r="A695" s="109">
        <v>6</v>
      </c>
      <c r="B695" s="120" t="s">
        <v>478</v>
      </c>
      <c r="C695" s="109" t="s">
        <v>19</v>
      </c>
      <c r="D695" s="108">
        <v>8</v>
      </c>
    </row>
    <row r="696" spans="1:4" ht="27">
      <c r="A696" s="109">
        <v>7</v>
      </c>
      <c r="B696" s="125" t="s">
        <v>479</v>
      </c>
      <c r="C696" s="109" t="s">
        <v>19</v>
      </c>
      <c r="D696" s="108">
        <v>8</v>
      </c>
    </row>
    <row r="697" spans="1:4" ht="27">
      <c r="A697" s="109">
        <v>8</v>
      </c>
      <c r="B697" s="120" t="s">
        <v>416</v>
      </c>
      <c r="C697" s="109" t="s">
        <v>19</v>
      </c>
      <c r="D697" s="108">
        <v>1</v>
      </c>
    </row>
    <row r="698" spans="1:4" ht="13.5">
      <c r="A698" s="109"/>
      <c r="B698" s="153" t="s">
        <v>402</v>
      </c>
      <c r="C698" s="109"/>
      <c r="D698" s="108"/>
    </row>
    <row r="699" spans="1:4" ht="27">
      <c r="A699" s="109">
        <v>9</v>
      </c>
      <c r="B699" s="120" t="s">
        <v>337</v>
      </c>
      <c r="C699" s="109" t="s">
        <v>19</v>
      </c>
      <c r="D699" s="108">
        <v>1</v>
      </c>
    </row>
    <row r="700" spans="1:4" ht="27">
      <c r="A700" s="109">
        <v>11</v>
      </c>
      <c r="B700" s="125" t="s">
        <v>481</v>
      </c>
      <c r="C700" s="109" t="s">
        <v>14</v>
      </c>
      <c r="D700" s="108">
        <v>2.5</v>
      </c>
    </row>
    <row r="701" spans="1:4" ht="13.5">
      <c r="A701" s="109">
        <v>12</v>
      </c>
      <c r="B701" s="120" t="s">
        <v>482</v>
      </c>
      <c r="C701" s="109" t="s">
        <v>19</v>
      </c>
      <c r="D701" s="108">
        <v>1</v>
      </c>
    </row>
    <row r="702" spans="1:4" ht="27">
      <c r="A702" s="109">
        <v>13</v>
      </c>
      <c r="B702" s="120" t="s">
        <v>338</v>
      </c>
      <c r="C702" s="109" t="s">
        <v>19</v>
      </c>
      <c r="D702" s="108">
        <v>1</v>
      </c>
    </row>
    <row r="703" spans="1:4" ht="13.5">
      <c r="A703" s="109"/>
      <c r="B703" s="153" t="s">
        <v>405</v>
      </c>
      <c r="C703" s="109"/>
      <c r="D703" s="108"/>
    </row>
    <row r="704" spans="1:4" ht="27">
      <c r="A704" s="109">
        <v>14</v>
      </c>
      <c r="B704" s="120" t="s">
        <v>337</v>
      </c>
      <c r="C704" s="109" t="s">
        <v>19</v>
      </c>
      <c r="D704" s="108">
        <v>1</v>
      </c>
    </row>
    <row r="705" spans="1:4" ht="27">
      <c r="A705" s="109">
        <v>16</v>
      </c>
      <c r="B705" s="125" t="s">
        <v>481</v>
      </c>
      <c r="C705" s="109" t="s">
        <v>14</v>
      </c>
      <c r="D705" s="108">
        <v>2.5</v>
      </c>
    </row>
    <row r="706" spans="1:4" ht="27">
      <c r="A706" s="109">
        <v>18</v>
      </c>
      <c r="B706" s="120" t="s">
        <v>338</v>
      </c>
      <c r="C706" s="109" t="s">
        <v>19</v>
      </c>
      <c r="D706" s="108">
        <v>1</v>
      </c>
    </row>
    <row r="707" spans="1:4" ht="13.5">
      <c r="A707" s="291" t="s">
        <v>345</v>
      </c>
      <c r="B707" s="292"/>
      <c r="C707" s="292"/>
      <c r="D707" s="293"/>
    </row>
    <row r="708" spans="1:4" ht="13.5">
      <c r="A708" s="109">
        <v>1</v>
      </c>
      <c r="B708" s="161" t="s">
        <v>346</v>
      </c>
      <c r="C708" s="109" t="s">
        <v>19</v>
      </c>
      <c r="D708" s="108">
        <v>8</v>
      </c>
    </row>
    <row r="709" spans="1:4" ht="13.5">
      <c r="A709" s="109">
        <v>2</v>
      </c>
      <c r="B709" s="161" t="s">
        <v>347</v>
      </c>
      <c r="C709" s="109" t="s">
        <v>146</v>
      </c>
      <c r="D709" s="109">
        <v>5</v>
      </c>
    </row>
    <row r="710" spans="1:4" ht="13.5">
      <c r="A710" s="109">
        <v>3</v>
      </c>
      <c r="B710" s="165" t="s">
        <v>348</v>
      </c>
      <c r="C710" s="109" t="s">
        <v>19</v>
      </c>
      <c r="D710" s="108">
        <v>6</v>
      </c>
    </row>
    <row r="711" spans="1:4" ht="13.5">
      <c r="A711" s="109">
        <v>4</v>
      </c>
      <c r="B711" s="161" t="s">
        <v>349</v>
      </c>
      <c r="C711" s="109" t="s">
        <v>19</v>
      </c>
      <c r="D711" s="108">
        <v>15</v>
      </c>
    </row>
    <row r="712" spans="1:4" ht="13.5">
      <c r="A712" s="109">
        <v>5</v>
      </c>
      <c r="B712" s="165" t="s">
        <v>442</v>
      </c>
      <c r="C712" s="109" t="s">
        <v>411</v>
      </c>
      <c r="D712" s="108">
        <v>2</v>
      </c>
    </row>
    <row r="713" spans="1:4" ht="13.5">
      <c r="A713" s="109">
        <v>6</v>
      </c>
      <c r="B713" s="116" t="s">
        <v>350</v>
      </c>
      <c r="C713" s="109" t="s">
        <v>14</v>
      </c>
      <c r="D713" s="108">
        <v>5</v>
      </c>
    </row>
    <row r="714" spans="1:4" ht="13.5">
      <c r="A714" s="109">
        <v>7</v>
      </c>
      <c r="B714" s="116" t="s">
        <v>563</v>
      </c>
      <c r="C714" s="109" t="s">
        <v>19</v>
      </c>
      <c r="D714" s="108">
        <v>2</v>
      </c>
    </row>
    <row r="715" spans="1:4" ht="13.5">
      <c r="A715" s="109">
        <v>8</v>
      </c>
      <c r="B715" s="161" t="s">
        <v>483</v>
      </c>
      <c r="C715" s="109" t="s">
        <v>14</v>
      </c>
      <c r="D715" s="108">
        <v>1</v>
      </c>
    </row>
    <row r="716" spans="1:4" ht="13.5">
      <c r="A716" s="106"/>
      <c r="B716" s="110"/>
      <c r="C716" s="106"/>
      <c r="D716" s="106"/>
    </row>
    <row r="717" spans="1:4" ht="13.5">
      <c r="A717" s="290" t="s">
        <v>564</v>
      </c>
      <c r="B717" s="290"/>
      <c r="C717" s="290"/>
      <c r="D717" s="290"/>
    </row>
    <row r="718" spans="1:4" ht="32.25" customHeight="1">
      <c r="A718" s="104" t="s">
        <v>112</v>
      </c>
      <c r="B718" s="104" t="s">
        <v>1</v>
      </c>
      <c r="C718" s="104" t="s">
        <v>160</v>
      </c>
      <c r="D718" s="104" t="s">
        <v>10</v>
      </c>
    </row>
    <row r="719" spans="1:4" ht="13.5">
      <c r="A719" s="105"/>
      <c r="B719" s="107" t="s">
        <v>391</v>
      </c>
      <c r="C719" s="105"/>
      <c r="D719" s="105"/>
    </row>
    <row r="720" spans="1:4" ht="13.5">
      <c r="A720" s="109">
        <v>1</v>
      </c>
      <c r="B720" s="120" t="s">
        <v>412</v>
      </c>
      <c r="C720" s="109" t="s">
        <v>19</v>
      </c>
      <c r="D720" s="108">
        <v>1</v>
      </c>
    </row>
    <row r="721" spans="1:4" ht="27">
      <c r="A721" s="109">
        <v>2</v>
      </c>
      <c r="B721" s="120" t="s">
        <v>478</v>
      </c>
      <c r="C721" s="109" t="s">
        <v>19</v>
      </c>
      <c r="D721" s="108">
        <v>1</v>
      </c>
    </row>
    <row r="722" spans="1:4" ht="13.5">
      <c r="A722" s="109"/>
      <c r="B722" s="153" t="s">
        <v>397</v>
      </c>
      <c r="C722" s="109"/>
      <c r="D722" s="108"/>
    </row>
    <row r="723" spans="1:4" ht="13.5">
      <c r="A723" s="109">
        <v>5</v>
      </c>
      <c r="B723" s="120" t="s">
        <v>412</v>
      </c>
      <c r="C723" s="109" t="s">
        <v>19</v>
      </c>
      <c r="D723" s="108">
        <v>1</v>
      </c>
    </row>
    <row r="724" spans="1:4" ht="27">
      <c r="A724" s="109">
        <v>6</v>
      </c>
      <c r="B724" s="120" t="s">
        <v>478</v>
      </c>
      <c r="C724" s="109" t="s">
        <v>19</v>
      </c>
      <c r="D724" s="108">
        <v>10</v>
      </c>
    </row>
    <row r="725" spans="1:4" ht="27">
      <c r="A725" s="109">
        <v>7</v>
      </c>
      <c r="B725" s="125" t="s">
        <v>479</v>
      </c>
      <c r="C725" s="109" t="s">
        <v>19</v>
      </c>
      <c r="D725" s="108">
        <v>4</v>
      </c>
    </row>
    <row r="726" spans="1:4" ht="27">
      <c r="A726" s="109">
        <v>8</v>
      </c>
      <c r="B726" s="120" t="s">
        <v>416</v>
      </c>
      <c r="C726" s="109" t="s">
        <v>19</v>
      </c>
      <c r="D726" s="108">
        <v>1</v>
      </c>
    </row>
    <row r="727" spans="1:4" ht="13.5">
      <c r="A727" s="109"/>
      <c r="B727" s="153" t="s">
        <v>402</v>
      </c>
      <c r="C727" s="109"/>
      <c r="D727" s="108"/>
    </row>
    <row r="728" spans="1:4" ht="27">
      <c r="A728" s="109">
        <v>9</v>
      </c>
      <c r="B728" s="120" t="s">
        <v>337</v>
      </c>
      <c r="C728" s="109" t="s">
        <v>19</v>
      </c>
      <c r="D728" s="108">
        <v>1</v>
      </c>
    </row>
    <row r="729" spans="1:4" ht="27">
      <c r="A729" s="109">
        <v>10</v>
      </c>
      <c r="B729" s="120" t="s">
        <v>480</v>
      </c>
      <c r="C729" s="109" t="s">
        <v>19</v>
      </c>
      <c r="D729" s="108">
        <v>1</v>
      </c>
    </row>
    <row r="730" spans="1:4" ht="27">
      <c r="A730" s="109">
        <v>11</v>
      </c>
      <c r="B730" s="125" t="s">
        <v>481</v>
      </c>
      <c r="C730" s="109" t="s">
        <v>14</v>
      </c>
      <c r="D730" s="108">
        <v>2.5</v>
      </c>
    </row>
    <row r="731" spans="1:4" ht="27">
      <c r="A731" s="109">
        <v>13</v>
      </c>
      <c r="B731" s="120" t="s">
        <v>338</v>
      </c>
      <c r="C731" s="109" t="s">
        <v>19</v>
      </c>
      <c r="D731" s="108">
        <v>1</v>
      </c>
    </row>
    <row r="732" spans="1:4" ht="13.5">
      <c r="A732" s="109"/>
      <c r="B732" s="153" t="s">
        <v>405</v>
      </c>
      <c r="C732" s="109"/>
      <c r="D732" s="108"/>
    </row>
    <row r="733" spans="1:4" ht="27">
      <c r="A733" s="109">
        <v>14</v>
      </c>
      <c r="B733" s="120" t="s">
        <v>337</v>
      </c>
      <c r="C733" s="109" t="s">
        <v>19</v>
      </c>
      <c r="D733" s="108">
        <v>1</v>
      </c>
    </row>
    <row r="734" spans="1:4" ht="27">
      <c r="A734" s="109">
        <v>15</v>
      </c>
      <c r="B734" s="120" t="s">
        <v>480</v>
      </c>
      <c r="C734" s="109" t="s">
        <v>19</v>
      </c>
      <c r="D734" s="108">
        <v>1</v>
      </c>
    </row>
    <row r="735" spans="1:4" ht="27">
      <c r="A735" s="109">
        <v>16</v>
      </c>
      <c r="B735" s="125" t="s">
        <v>481</v>
      </c>
      <c r="C735" s="109" t="s">
        <v>14</v>
      </c>
      <c r="D735" s="108">
        <v>2.5</v>
      </c>
    </row>
    <row r="736" spans="1:4" ht="27">
      <c r="A736" s="109">
        <v>18</v>
      </c>
      <c r="B736" s="120" t="s">
        <v>338</v>
      </c>
      <c r="C736" s="109" t="s">
        <v>19</v>
      </c>
      <c r="D736" s="108">
        <v>1</v>
      </c>
    </row>
    <row r="737" spans="1:4" ht="13.5">
      <c r="A737" s="291" t="s">
        <v>345</v>
      </c>
      <c r="B737" s="292"/>
      <c r="C737" s="292"/>
      <c r="D737" s="293"/>
    </row>
    <row r="738" spans="1:4" ht="13.5">
      <c r="A738" s="109">
        <v>1</v>
      </c>
      <c r="B738" s="161" t="s">
        <v>346</v>
      </c>
      <c r="C738" s="109" t="s">
        <v>19</v>
      </c>
      <c r="D738" s="108">
        <v>4</v>
      </c>
    </row>
    <row r="739" spans="1:4" ht="13.5">
      <c r="A739" s="109">
        <v>2</v>
      </c>
      <c r="B739" s="161" t="s">
        <v>565</v>
      </c>
      <c r="C739" s="109" t="s">
        <v>146</v>
      </c>
      <c r="D739" s="109">
        <v>5</v>
      </c>
    </row>
    <row r="740" spans="1:4" ht="13.5">
      <c r="A740" s="109">
        <v>3</v>
      </c>
      <c r="B740" s="165" t="s">
        <v>348</v>
      </c>
      <c r="C740" s="109" t="s">
        <v>19</v>
      </c>
      <c r="D740" s="108">
        <v>2</v>
      </c>
    </row>
    <row r="741" spans="1:4" ht="13.5">
      <c r="A741" s="109">
        <v>4</v>
      </c>
      <c r="B741" s="161" t="s">
        <v>349</v>
      </c>
      <c r="C741" s="109" t="s">
        <v>19</v>
      </c>
      <c r="D741" s="108">
        <v>4</v>
      </c>
    </row>
    <row r="742" spans="1:4" ht="13.5">
      <c r="A742" s="109">
        <v>5</v>
      </c>
      <c r="B742" s="165" t="s">
        <v>442</v>
      </c>
      <c r="C742" s="109" t="s">
        <v>411</v>
      </c>
      <c r="D742" s="108">
        <v>2</v>
      </c>
    </row>
    <row r="743" spans="1:4" ht="13.5">
      <c r="A743" s="109">
        <v>6</v>
      </c>
      <c r="B743" s="116" t="s">
        <v>350</v>
      </c>
      <c r="C743" s="109" t="s">
        <v>14</v>
      </c>
      <c r="D743" s="108">
        <v>5</v>
      </c>
    </row>
    <row r="744" spans="1:4" ht="13.5">
      <c r="A744" s="106"/>
      <c r="B744" s="110"/>
      <c r="C744" s="106"/>
      <c r="D744" s="106"/>
    </row>
    <row r="745" spans="1:4" ht="13.5">
      <c r="A745" s="290" t="s">
        <v>566</v>
      </c>
      <c r="B745" s="290"/>
      <c r="C745" s="290"/>
      <c r="D745" s="290"/>
    </row>
    <row r="746" spans="1:4" ht="31.5" customHeight="1">
      <c r="A746" s="104" t="s">
        <v>112</v>
      </c>
      <c r="B746" s="104" t="s">
        <v>1</v>
      </c>
      <c r="C746" s="104" t="s">
        <v>160</v>
      </c>
      <c r="D746" s="104" t="s">
        <v>10</v>
      </c>
    </row>
    <row r="747" spans="1:4" ht="13.5">
      <c r="A747" s="105"/>
      <c r="B747" s="107" t="s">
        <v>391</v>
      </c>
      <c r="C747" s="105"/>
      <c r="D747" s="105"/>
    </row>
    <row r="748" spans="1:4" ht="13.5">
      <c r="A748" s="109">
        <v>1</v>
      </c>
      <c r="B748" s="120" t="s">
        <v>412</v>
      </c>
      <c r="C748" s="109" t="s">
        <v>19</v>
      </c>
      <c r="D748" s="108">
        <v>1</v>
      </c>
    </row>
    <row r="749" spans="1:4" ht="13.5">
      <c r="A749" s="109">
        <v>2</v>
      </c>
      <c r="B749" s="120" t="s">
        <v>495</v>
      </c>
      <c r="C749" s="109" t="s">
        <v>19</v>
      </c>
      <c r="D749" s="108">
        <v>18</v>
      </c>
    </row>
    <row r="750" spans="1:4" ht="27">
      <c r="A750" s="109">
        <v>3</v>
      </c>
      <c r="B750" s="120" t="s">
        <v>478</v>
      </c>
      <c r="C750" s="109" t="s">
        <v>19</v>
      </c>
      <c r="D750" s="108">
        <v>1</v>
      </c>
    </row>
    <row r="751" spans="1:4" ht="27">
      <c r="A751" s="109">
        <v>4</v>
      </c>
      <c r="B751" s="120" t="s">
        <v>416</v>
      </c>
      <c r="C751" s="109" t="s">
        <v>19</v>
      </c>
      <c r="D751" s="108">
        <v>8</v>
      </c>
    </row>
    <row r="752" spans="1:4" ht="27">
      <c r="A752" s="109">
        <v>5</v>
      </c>
      <c r="B752" s="125" t="s">
        <v>479</v>
      </c>
      <c r="C752" s="109" t="s">
        <v>19</v>
      </c>
      <c r="D752" s="108">
        <v>6</v>
      </c>
    </row>
    <row r="753" spans="1:4" ht="13.5">
      <c r="A753" s="109"/>
      <c r="B753" s="153" t="s">
        <v>397</v>
      </c>
      <c r="C753" s="109"/>
      <c r="D753" s="108"/>
    </row>
    <row r="754" spans="1:4" ht="13.5">
      <c r="A754" s="109">
        <v>6</v>
      </c>
      <c r="B754" s="120" t="s">
        <v>412</v>
      </c>
      <c r="C754" s="109" t="s">
        <v>19</v>
      </c>
      <c r="D754" s="108">
        <v>1</v>
      </c>
    </row>
    <row r="755" spans="1:4" ht="27">
      <c r="A755" s="109">
        <v>7</v>
      </c>
      <c r="B755" s="120" t="s">
        <v>478</v>
      </c>
      <c r="C755" s="109" t="s">
        <v>19</v>
      </c>
      <c r="D755" s="108">
        <v>9</v>
      </c>
    </row>
    <row r="756" spans="1:4" ht="27">
      <c r="A756" s="109">
        <v>8</v>
      </c>
      <c r="B756" s="125" t="s">
        <v>479</v>
      </c>
      <c r="C756" s="109" t="s">
        <v>19</v>
      </c>
      <c r="D756" s="108">
        <v>4</v>
      </c>
    </row>
    <row r="757" spans="1:4" ht="27">
      <c r="A757" s="109">
        <v>9</v>
      </c>
      <c r="B757" s="120" t="s">
        <v>416</v>
      </c>
      <c r="C757" s="109" t="s">
        <v>19</v>
      </c>
      <c r="D757" s="108">
        <v>1</v>
      </c>
    </row>
    <row r="758" spans="1:4" ht="13.5">
      <c r="A758" s="109"/>
      <c r="B758" s="153" t="s">
        <v>402</v>
      </c>
      <c r="C758" s="109"/>
      <c r="D758" s="108"/>
    </row>
    <row r="759" spans="1:4" ht="27">
      <c r="A759" s="109">
        <v>10</v>
      </c>
      <c r="B759" s="120" t="s">
        <v>337</v>
      </c>
      <c r="C759" s="109" t="s">
        <v>19</v>
      </c>
      <c r="D759" s="108">
        <v>1</v>
      </c>
    </row>
    <row r="760" spans="1:4" ht="27">
      <c r="A760" s="109">
        <v>11</v>
      </c>
      <c r="B760" s="120" t="s">
        <v>480</v>
      </c>
      <c r="C760" s="109" t="s">
        <v>19</v>
      </c>
      <c r="D760" s="108">
        <v>1</v>
      </c>
    </row>
    <row r="761" spans="1:4" ht="27">
      <c r="A761" s="109">
        <v>12</v>
      </c>
      <c r="B761" s="125" t="s">
        <v>481</v>
      </c>
      <c r="C761" s="109" t="s">
        <v>14</v>
      </c>
      <c r="D761" s="108">
        <v>2.5</v>
      </c>
    </row>
    <row r="762" spans="1:4" ht="13.5">
      <c r="A762" s="109">
        <v>12</v>
      </c>
      <c r="B762" s="120" t="s">
        <v>482</v>
      </c>
      <c r="C762" s="109" t="s">
        <v>19</v>
      </c>
      <c r="D762" s="108">
        <v>1</v>
      </c>
    </row>
    <row r="763" spans="1:4" ht="27">
      <c r="A763" s="109">
        <v>13</v>
      </c>
      <c r="B763" s="120" t="s">
        <v>338</v>
      </c>
      <c r="C763" s="109" t="s">
        <v>19</v>
      </c>
      <c r="D763" s="108">
        <v>1</v>
      </c>
    </row>
    <row r="764" spans="1:4" ht="13.5">
      <c r="A764" s="109"/>
      <c r="B764" s="153" t="s">
        <v>405</v>
      </c>
      <c r="C764" s="109"/>
      <c r="D764" s="108"/>
    </row>
    <row r="765" spans="1:4" ht="27">
      <c r="A765" s="109">
        <v>14</v>
      </c>
      <c r="B765" s="120" t="s">
        <v>337</v>
      </c>
      <c r="C765" s="109" t="s">
        <v>19</v>
      </c>
      <c r="D765" s="108">
        <v>1</v>
      </c>
    </row>
    <row r="766" spans="1:4" ht="27">
      <c r="A766" s="109">
        <v>15</v>
      </c>
      <c r="B766" s="120" t="s">
        <v>480</v>
      </c>
      <c r="C766" s="109" t="s">
        <v>19</v>
      </c>
      <c r="D766" s="108">
        <v>1</v>
      </c>
    </row>
    <row r="767" spans="1:4" ht="27">
      <c r="A767" s="109">
        <v>16</v>
      </c>
      <c r="B767" s="125" t="s">
        <v>481</v>
      </c>
      <c r="C767" s="109" t="s">
        <v>14</v>
      </c>
      <c r="D767" s="108">
        <v>2.5</v>
      </c>
    </row>
    <row r="768" spans="1:4" ht="13.5">
      <c r="A768" s="109">
        <v>17</v>
      </c>
      <c r="B768" s="120" t="s">
        <v>482</v>
      </c>
      <c r="C768" s="109" t="s">
        <v>19</v>
      </c>
      <c r="D768" s="108">
        <v>1</v>
      </c>
    </row>
    <row r="769" spans="1:4" ht="27">
      <c r="A769" s="109">
        <v>18</v>
      </c>
      <c r="B769" s="120" t="s">
        <v>338</v>
      </c>
      <c r="C769" s="109" t="s">
        <v>19</v>
      </c>
      <c r="D769" s="108">
        <v>1</v>
      </c>
    </row>
    <row r="770" spans="1:4" ht="13.5">
      <c r="A770" s="291" t="s">
        <v>345</v>
      </c>
      <c r="B770" s="292"/>
      <c r="C770" s="292"/>
      <c r="D770" s="293"/>
    </row>
    <row r="771" spans="1:4" ht="13.5">
      <c r="A771" s="109">
        <v>1</v>
      </c>
      <c r="B771" s="161" t="s">
        <v>346</v>
      </c>
      <c r="C771" s="109" t="s">
        <v>19</v>
      </c>
      <c r="D771" s="108">
        <v>8</v>
      </c>
    </row>
    <row r="772" spans="1:4" ht="13.5">
      <c r="A772" s="109">
        <v>2</v>
      </c>
      <c r="B772" s="116" t="s">
        <v>567</v>
      </c>
      <c r="C772" s="109" t="s">
        <v>19</v>
      </c>
      <c r="D772" s="108">
        <v>18</v>
      </c>
    </row>
    <row r="773" spans="1:4" ht="13.5">
      <c r="A773" s="109">
        <v>3</v>
      </c>
      <c r="B773" s="161" t="s">
        <v>347</v>
      </c>
      <c r="C773" s="109" t="s">
        <v>146</v>
      </c>
      <c r="D773" s="109">
        <v>5</v>
      </c>
    </row>
    <row r="774" spans="1:4" ht="13.5">
      <c r="A774" s="109">
        <v>4</v>
      </c>
      <c r="B774" s="165" t="s">
        <v>348</v>
      </c>
      <c r="C774" s="109" t="s">
        <v>19</v>
      </c>
      <c r="D774" s="108">
        <v>4</v>
      </c>
    </row>
    <row r="775" spans="1:4" ht="13.5">
      <c r="A775" s="109">
        <v>5</v>
      </c>
      <c r="B775" s="161" t="s">
        <v>349</v>
      </c>
      <c r="C775" s="109" t="s">
        <v>19</v>
      </c>
      <c r="D775" s="108">
        <v>10</v>
      </c>
    </row>
    <row r="776" spans="1:4" ht="13.5">
      <c r="A776" s="109">
        <v>6</v>
      </c>
      <c r="B776" s="165" t="s">
        <v>442</v>
      </c>
      <c r="C776" s="109" t="s">
        <v>411</v>
      </c>
      <c r="D776" s="108">
        <v>2</v>
      </c>
    </row>
    <row r="777" spans="1:4" ht="13.5">
      <c r="A777" s="109">
        <v>7</v>
      </c>
      <c r="B777" s="116" t="s">
        <v>350</v>
      </c>
      <c r="C777" s="109" t="s">
        <v>14</v>
      </c>
      <c r="D777" s="108">
        <v>5</v>
      </c>
    </row>
    <row r="778" spans="1:4" ht="13.5">
      <c r="A778" s="109">
        <v>8</v>
      </c>
      <c r="B778" s="161" t="s">
        <v>483</v>
      </c>
      <c r="C778" s="109" t="s">
        <v>14</v>
      </c>
      <c r="D778" s="108">
        <v>2</v>
      </c>
    </row>
    <row r="779" spans="1:4" ht="13.5">
      <c r="A779" s="106"/>
      <c r="B779" s="110"/>
      <c r="C779" s="106"/>
      <c r="D779" s="106"/>
    </row>
    <row r="780" spans="1:4" ht="13.5">
      <c r="A780" s="290" t="s">
        <v>568</v>
      </c>
      <c r="B780" s="290"/>
      <c r="C780" s="290"/>
      <c r="D780" s="290"/>
    </row>
    <row r="781" spans="1:4" ht="31.5" customHeight="1">
      <c r="A781" s="104" t="s">
        <v>112</v>
      </c>
      <c r="B781" s="104" t="s">
        <v>1</v>
      </c>
      <c r="C781" s="104" t="s">
        <v>160</v>
      </c>
      <c r="D781" s="104" t="s">
        <v>10</v>
      </c>
    </row>
    <row r="782" spans="1:4" ht="13.5">
      <c r="A782" s="105"/>
      <c r="B782" s="107" t="s">
        <v>391</v>
      </c>
      <c r="C782" s="105"/>
      <c r="D782" s="105"/>
    </row>
    <row r="783" spans="1:4" ht="13.5">
      <c r="A783" s="109">
        <v>1</v>
      </c>
      <c r="B783" s="120" t="s">
        <v>412</v>
      </c>
      <c r="C783" s="109" t="s">
        <v>19</v>
      </c>
      <c r="D783" s="108">
        <v>1</v>
      </c>
    </row>
    <row r="784" spans="1:4" ht="27">
      <c r="A784" s="109">
        <v>2</v>
      </c>
      <c r="B784" s="120" t="s">
        <v>478</v>
      </c>
      <c r="C784" s="109" t="s">
        <v>19</v>
      </c>
      <c r="D784" s="108">
        <v>1</v>
      </c>
    </row>
    <row r="785" spans="1:4" ht="27">
      <c r="A785" s="109">
        <v>3</v>
      </c>
      <c r="B785" s="120" t="s">
        <v>416</v>
      </c>
      <c r="C785" s="109" t="s">
        <v>19</v>
      </c>
      <c r="D785" s="108">
        <v>10</v>
      </c>
    </row>
    <row r="786" spans="1:4" ht="27">
      <c r="A786" s="109">
        <v>4</v>
      </c>
      <c r="B786" s="125" t="s">
        <v>479</v>
      </c>
      <c r="C786" s="109" t="s">
        <v>19</v>
      </c>
      <c r="D786" s="108">
        <v>10</v>
      </c>
    </row>
    <row r="787" spans="1:4" ht="13.5">
      <c r="A787" s="109"/>
      <c r="B787" s="153" t="s">
        <v>397</v>
      </c>
      <c r="C787" s="109"/>
      <c r="D787" s="108"/>
    </row>
    <row r="788" spans="1:4" ht="13.5">
      <c r="A788" s="109">
        <v>5</v>
      </c>
      <c r="B788" s="120" t="s">
        <v>412</v>
      </c>
      <c r="C788" s="109" t="s">
        <v>19</v>
      </c>
      <c r="D788" s="108">
        <v>1</v>
      </c>
    </row>
    <row r="789" spans="1:4" ht="27">
      <c r="A789" s="109">
        <v>6</v>
      </c>
      <c r="B789" s="120" t="s">
        <v>478</v>
      </c>
      <c r="C789" s="109" t="s">
        <v>19</v>
      </c>
      <c r="D789" s="108">
        <v>10</v>
      </c>
    </row>
    <row r="790" spans="1:4" ht="27">
      <c r="A790" s="109">
        <v>7</v>
      </c>
      <c r="B790" s="125" t="s">
        <v>479</v>
      </c>
      <c r="C790" s="109" t="s">
        <v>19</v>
      </c>
      <c r="D790" s="108">
        <v>10</v>
      </c>
    </row>
    <row r="791" spans="1:4" ht="27">
      <c r="A791" s="109">
        <v>8</v>
      </c>
      <c r="B791" s="120" t="s">
        <v>416</v>
      </c>
      <c r="C791" s="109" t="s">
        <v>19</v>
      </c>
      <c r="D791" s="108">
        <v>1</v>
      </c>
    </row>
    <row r="792" spans="1:4" ht="13.5">
      <c r="A792" s="109"/>
      <c r="B792" s="153" t="s">
        <v>402</v>
      </c>
      <c r="C792" s="109"/>
      <c r="D792" s="108"/>
    </row>
    <row r="793" spans="1:4" ht="27">
      <c r="A793" s="109">
        <v>9</v>
      </c>
      <c r="B793" s="120" t="s">
        <v>337</v>
      </c>
      <c r="C793" s="109" t="s">
        <v>19</v>
      </c>
      <c r="D793" s="108">
        <v>1</v>
      </c>
    </row>
    <row r="794" spans="1:4" ht="27">
      <c r="A794" s="109">
        <v>10</v>
      </c>
      <c r="B794" s="120" t="s">
        <v>480</v>
      </c>
      <c r="C794" s="109" t="s">
        <v>19</v>
      </c>
      <c r="D794" s="108">
        <v>1</v>
      </c>
    </row>
    <row r="795" spans="1:4" ht="27">
      <c r="A795" s="109">
        <v>11</v>
      </c>
      <c r="B795" s="125" t="s">
        <v>481</v>
      </c>
      <c r="C795" s="109" t="s">
        <v>14</v>
      </c>
      <c r="D795" s="108">
        <v>2.5</v>
      </c>
    </row>
    <row r="796" spans="1:4" ht="13.5">
      <c r="A796" s="109">
        <v>12</v>
      </c>
      <c r="B796" s="120" t="s">
        <v>482</v>
      </c>
      <c r="C796" s="109" t="s">
        <v>19</v>
      </c>
      <c r="D796" s="108">
        <v>1</v>
      </c>
    </row>
    <row r="797" spans="1:4" ht="27">
      <c r="A797" s="109">
        <v>13</v>
      </c>
      <c r="B797" s="120" t="s">
        <v>338</v>
      </c>
      <c r="C797" s="109" t="s">
        <v>19</v>
      </c>
      <c r="D797" s="108">
        <v>1</v>
      </c>
    </row>
    <row r="798" spans="1:4" ht="13.5">
      <c r="A798" s="109"/>
      <c r="B798" s="153" t="s">
        <v>405</v>
      </c>
      <c r="C798" s="109"/>
      <c r="D798" s="108"/>
    </row>
    <row r="799" spans="1:4" ht="27">
      <c r="A799" s="109">
        <v>14</v>
      </c>
      <c r="B799" s="120" t="s">
        <v>337</v>
      </c>
      <c r="C799" s="109" t="s">
        <v>19</v>
      </c>
      <c r="D799" s="108">
        <v>1</v>
      </c>
    </row>
    <row r="800" spans="1:4" ht="27">
      <c r="A800" s="109">
        <v>15</v>
      </c>
      <c r="B800" s="120" t="s">
        <v>480</v>
      </c>
      <c r="C800" s="109" t="s">
        <v>19</v>
      </c>
      <c r="D800" s="108">
        <v>1</v>
      </c>
    </row>
    <row r="801" spans="1:4" ht="27">
      <c r="A801" s="109">
        <v>16</v>
      </c>
      <c r="B801" s="125" t="s">
        <v>481</v>
      </c>
      <c r="C801" s="109" t="s">
        <v>14</v>
      </c>
      <c r="D801" s="108">
        <v>2.5</v>
      </c>
    </row>
    <row r="802" spans="1:4" ht="13.5">
      <c r="A802" s="109">
        <v>17</v>
      </c>
      <c r="B802" s="120" t="s">
        <v>482</v>
      </c>
      <c r="C802" s="109" t="s">
        <v>19</v>
      </c>
      <c r="D802" s="108">
        <v>1</v>
      </c>
    </row>
    <row r="803" spans="1:4" ht="27">
      <c r="A803" s="109">
        <v>18</v>
      </c>
      <c r="B803" s="120" t="s">
        <v>338</v>
      </c>
      <c r="C803" s="109" t="s">
        <v>19</v>
      </c>
      <c r="D803" s="108">
        <v>1</v>
      </c>
    </row>
    <row r="804" spans="1:4" ht="13.5">
      <c r="A804" s="291" t="s">
        <v>345</v>
      </c>
      <c r="B804" s="292"/>
      <c r="C804" s="292"/>
      <c r="D804" s="293"/>
    </row>
    <row r="805" spans="1:4" ht="13.5">
      <c r="A805" s="109">
        <v>1</v>
      </c>
      <c r="B805" s="161" t="s">
        <v>346</v>
      </c>
      <c r="C805" s="109" t="s">
        <v>19</v>
      </c>
      <c r="D805" s="108">
        <v>8</v>
      </c>
    </row>
    <row r="806" spans="1:4" ht="13.5">
      <c r="A806" s="109">
        <v>2</v>
      </c>
      <c r="B806" s="161" t="s">
        <v>347</v>
      </c>
      <c r="C806" s="109" t="s">
        <v>146</v>
      </c>
      <c r="D806" s="109">
        <v>5</v>
      </c>
    </row>
    <row r="807" spans="1:4" ht="13.5">
      <c r="A807" s="109">
        <v>3</v>
      </c>
      <c r="B807" s="165" t="s">
        <v>348</v>
      </c>
      <c r="C807" s="109" t="s">
        <v>19</v>
      </c>
      <c r="D807" s="108">
        <v>4</v>
      </c>
    </row>
    <row r="808" spans="1:4" ht="13.5">
      <c r="A808" s="109">
        <v>4</v>
      </c>
      <c r="B808" s="161" t="s">
        <v>349</v>
      </c>
      <c r="C808" s="109" t="s">
        <v>19</v>
      </c>
      <c r="D808" s="108">
        <v>20</v>
      </c>
    </row>
    <row r="809" spans="1:4" ht="13.5">
      <c r="A809" s="109">
        <v>5</v>
      </c>
      <c r="B809" s="165" t="s">
        <v>442</v>
      </c>
      <c r="C809" s="109" t="s">
        <v>411</v>
      </c>
      <c r="D809" s="108">
        <v>2</v>
      </c>
    </row>
    <row r="810" spans="1:4" ht="13.5">
      <c r="A810" s="109">
        <v>6</v>
      </c>
      <c r="B810" s="116" t="s">
        <v>350</v>
      </c>
      <c r="C810" s="109" t="s">
        <v>14</v>
      </c>
      <c r="D810" s="108">
        <v>5</v>
      </c>
    </row>
    <row r="811" spans="1:4" ht="13.5">
      <c r="A811" s="109">
        <v>7</v>
      </c>
      <c r="B811" s="116" t="s">
        <v>563</v>
      </c>
      <c r="C811" s="109" t="s">
        <v>19</v>
      </c>
      <c r="D811" s="108">
        <v>1</v>
      </c>
    </row>
    <row r="812" spans="1:4" ht="13.5">
      <c r="A812" s="109">
        <v>8</v>
      </c>
      <c r="B812" s="161" t="s">
        <v>483</v>
      </c>
      <c r="C812" s="109" t="s">
        <v>14</v>
      </c>
      <c r="D812" s="108">
        <v>2</v>
      </c>
    </row>
    <row r="813" spans="1:4" ht="13.5">
      <c r="A813" s="106"/>
      <c r="B813" s="110"/>
      <c r="C813" s="106"/>
      <c r="D813" s="106"/>
    </row>
    <row r="814" spans="1:4" ht="13.5">
      <c r="A814" s="290" t="s">
        <v>569</v>
      </c>
      <c r="B814" s="290"/>
      <c r="C814" s="290"/>
      <c r="D814" s="290"/>
    </row>
    <row r="815" spans="1:4" ht="33.75" customHeight="1">
      <c r="A815" s="104" t="s">
        <v>112</v>
      </c>
      <c r="B815" s="104" t="s">
        <v>1</v>
      </c>
      <c r="C815" s="104" t="s">
        <v>160</v>
      </c>
      <c r="D815" s="104" t="s">
        <v>10</v>
      </c>
    </row>
    <row r="816" spans="1:4" ht="13.5">
      <c r="A816" s="105"/>
      <c r="B816" s="107" t="s">
        <v>391</v>
      </c>
      <c r="C816" s="105"/>
      <c r="D816" s="105"/>
    </row>
    <row r="817" spans="1:4" ht="13.5">
      <c r="A817" s="105">
        <v>1</v>
      </c>
      <c r="B817" s="107" t="s">
        <v>495</v>
      </c>
      <c r="C817" s="105" t="s">
        <v>19</v>
      </c>
      <c r="D817" s="115">
        <v>18</v>
      </c>
    </row>
    <row r="818" spans="1:4" ht="13.5">
      <c r="A818" s="109">
        <v>2</v>
      </c>
      <c r="B818" s="120" t="s">
        <v>412</v>
      </c>
      <c r="C818" s="109" t="s">
        <v>19</v>
      </c>
      <c r="D818" s="108">
        <v>1</v>
      </c>
    </row>
    <row r="819" spans="1:4" ht="27">
      <c r="A819" s="109">
        <v>3</v>
      </c>
      <c r="B819" s="120" t="s">
        <v>478</v>
      </c>
      <c r="C819" s="109" t="s">
        <v>19</v>
      </c>
      <c r="D819" s="108">
        <v>1</v>
      </c>
    </row>
    <row r="820" spans="1:4" ht="27">
      <c r="A820" s="109">
        <v>4</v>
      </c>
      <c r="B820" s="120" t="s">
        <v>416</v>
      </c>
      <c r="C820" s="109" t="s">
        <v>19</v>
      </c>
      <c r="D820" s="108">
        <v>8</v>
      </c>
    </row>
    <row r="821" spans="1:4" ht="27">
      <c r="A821" s="109">
        <v>5</v>
      </c>
      <c r="B821" s="125" t="s">
        <v>479</v>
      </c>
      <c r="C821" s="109" t="s">
        <v>19</v>
      </c>
      <c r="D821" s="108">
        <v>6</v>
      </c>
    </row>
    <row r="822" spans="1:4" ht="13.5">
      <c r="A822" s="109"/>
      <c r="B822" s="153" t="s">
        <v>397</v>
      </c>
      <c r="C822" s="109"/>
      <c r="D822" s="108"/>
    </row>
    <row r="823" spans="1:4" ht="13.5">
      <c r="A823" s="109">
        <v>6</v>
      </c>
      <c r="B823" s="120" t="s">
        <v>412</v>
      </c>
      <c r="C823" s="109" t="s">
        <v>19</v>
      </c>
      <c r="D823" s="108">
        <v>1</v>
      </c>
    </row>
    <row r="824" spans="1:4" ht="13.5">
      <c r="A824" s="109"/>
      <c r="B824" s="120" t="s">
        <v>553</v>
      </c>
      <c r="C824" s="109" t="s">
        <v>19</v>
      </c>
      <c r="D824" s="108">
        <v>8</v>
      </c>
    </row>
    <row r="825" spans="1:4" ht="27">
      <c r="A825" s="109">
        <v>7</v>
      </c>
      <c r="B825" s="120" t="s">
        <v>478</v>
      </c>
      <c r="C825" s="109" t="s">
        <v>19</v>
      </c>
      <c r="D825" s="108">
        <v>9</v>
      </c>
    </row>
    <row r="826" spans="1:4" ht="27">
      <c r="A826" s="109">
        <v>8</v>
      </c>
      <c r="B826" s="125" t="s">
        <v>479</v>
      </c>
      <c r="C826" s="109" t="s">
        <v>19</v>
      </c>
      <c r="D826" s="108">
        <v>9</v>
      </c>
    </row>
    <row r="827" spans="1:4" ht="27">
      <c r="A827" s="109">
        <v>9</v>
      </c>
      <c r="B827" s="120" t="s">
        <v>416</v>
      </c>
      <c r="C827" s="109" t="s">
        <v>19</v>
      </c>
      <c r="D827" s="108">
        <v>1</v>
      </c>
    </row>
    <row r="828" spans="1:4" ht="13.5">
      <c r="A828" s="109"/>
      <c r="B828" s="153" t="s">
        <v>402</v>
      </c>
      <c r="C828" s="109"/>
      <c r="D828" s="108"/>
    </row>
    <row r="829" spans="1:4" ht="27">
      <c r="A829" s="109">
        <v>10</v>
      </c>
      <c r="B829" s="120" t="s">
        <v>337</v>
      </c>
      <c r="C829" s="109" t="s">
        <v>19</v>
      </c>
      <c r="D829" s="108">
        <v>1</v>
      </c>
    </row>
    <row r="830" spans="1:4" ht="27">
      <c r="A830" s="109">
        <v>11</v>
      </c>
      <c r="B830" s="120" t="s">
        <v>480</v>
      </c>
      <c r="C830" s="109" t="s">
        <v>19</v>
      </c>
      <c r="D830" s="108">
        <v>1</v>
      </c>
    </row>
    <row r="831" spans="1:4" ht="27">
      <c r="A831" s="109">
        <v>12</v>
      </c>
      <c r="B831" s="125" t="s">
        <v>481</v>
      </c>
      <c r="C831" s="109" t="s">
        <v>14</v>
      </c>
      <c r="D831" s="108">
        <v>2.5</v>
      </c>
    </row>
    <row r="832" spans="1:4" ht="13.5">
      <c r="A832" s="109">
        <v>13</v>
      </c>
      <c r="B832" s="120" t="s">
        <v>482</v>
      </c>
      <c r="C832" s="109" t="s">
        <v>19</v>
      </c>
      <c r="D832" s="108">
        <v>1</v>
      </c>
    </row>
    <row r="833" spans="1:4" ht="27">
      <c r="A833" s="109">
        <v>14</v>
      </c>
      <c r="B833" s="120" t="s">
        <v>338</v>
      </c>
      <c r="C833" s="109" t="s">
        <v>19</v>
      </c>
      <c r="D833" s="108">
        <v>1</v>
      </c>
    </row>
    <row r="834" spans="1:4" ht="13.5">
      <c r="A834" s="109"/>
      <c r="B834" s="153" t="s">
        <v>405</v>
      </c>
      <c r="C834" s="109"/>
      <c r="D834" s="108"/>
    </row>
    <row r="835" spans="1:4" ht="27">
      <c r="A835" s="109">
        <v>15</v>
      </c>
      <c r="B835" s="120" t="s">
        <v>337</v>
      </c>
      <c r="C835" s="109" t="s">
        <v>19</v>
      </c>
      <c r="D835" s="108">
        <v>1</v>
      </c>
    </row>
    <row r="836" spans="1:4" ht="27">
      <c r="A836" s="109">
        <v>16</v>
      </c>
      <c r="B836" s="120" t="s">
        <v>480</v>
      </c>
      <c r="C836" s="109" t="s">
        <v>19</v>
      </c>
      <c r="D836" s="108">
        <v>1</v>
      </c>
    </row>
    <row r="837" spans="1:4" ht="27">
      <c r="A837" s="109">
        <v>17</v>
      </c>
      <c r="B837" s="125" t="s">
        <v>481</v>
      </c>
      <c r="C837" s="109" t="s">
        <v>14</v>
      </c>
      <c r="D837" s="108">
        <v>2.5</v>
      </c>
    </row>
    <row r="838" spans="1:4" ht="13.5">
      <c r="A838" s="109">
        <v>18</v>
      </c>
      <c r="B838" s="120" t="s">
        <v>482</v>
      </c>
      <c r="C838" s="109" t="s">
        <v>19</v>
      </c>
      <c r="D838" s="108">
        <v>1</v>
      </c>
    </row>
    <row r="839" spans="1:4" ht="27">
      <c r="A839" s="109">
        <v>19</v>
      </c>
      <c r="B839" s="120" t="s">
        <v>338</v>
      </c>
      <c r="C839" s="109" t="s">
        <v>19</v>
      </c>
      <c r="D839" s="108">
        <v>1</v>
      </c>
    </row>
    <row r="840" spans="1:4" ht="13.5">
      <c r="A840" s="291" t="s">
        <v>345</v>
      </c>
      <c r="B840" s="292"/>
      <c r="C840" s="292"/>
      <c r="D840" s="293"/>
    </row>
    <row r="841" spans="1:4" ht="13.5">
      <c r="A841" s="109">
        <v>1</v>
      </c>
      <c r="B841" s="161" t="s">
        <v>346</v>
      </c>
      <c r="C841" s="109" t="s">
        <v>19</v>
      </c>
      <c r="D841" s="108">
        <v>8</v>
      </c>
    </row>
    <row r="842" spans="1:4" ht="13.5">
      <c r="A842" s="109">
        <v>2</v>
      </c>
      <c r="B842" s="161" t="s">
        <v>570</v>
      </c>
      <c r="C842" s="109" t="s">
        <v>19</v>
      </c>
      <c r="D842" s="108">
        <v>18</v>
      </c>
    </row>
    <row r="843" spans="1:4" ht="13.5">
      <c r="A843" s="109">
        <v>3</v>
      </c>
      <c r="B843" s="161" t="s">
        <v>347</v>
      </c>
      <c r="C843" s="109" t="s">
        <v>146</v>
      </c>
      <c r="D843" s="109">
        <v>5</v>
      </c>
    </row>
    <row r="844" spans="1:4" ht="13.5">
      <c r="A844" s="109">
        <v>4</v>
      </c>
      <c r="B844" s="165" t="s">
        <v>348</v>
      </c>
      <c r="C844" s="109" t="s">
        <v>19</v>
      </c>
      <c r="D844" s="108">
        <v>6</v>
      </c>
    </row>
    <row r="845" spans="1:4" ht="13.5">
      <c r="A845" s="109">
        <v>5</v>
      </c>
      <c r="B845" s="161" t="s">
        <v>349</v>
      </c>
      <c r="C845" s="109" t="s">
        <v>19</v>
      </c>
      <c r="D845" s="108">
        <v>15</v>
      </c>
    </row>
    <row r="846" spans="1:4" ht="13.5">
      <c r="A846" s="109">
        <v>6</v>
      </c>
      <c r="B846" s="165" t="s">
        <v>442</v>
      </c>
      <c r="C846" s="109" t="s">
        <v>411</v>
      </c>
      <c r="D846" s="108">
        <v>2</v>
      </c>
    </row>
    <row r="847" spans="1:4" ht="13.5">
      <c r="A847" s="109">
        <v>7</v>
      </c>
      <c r="B847" s="116" t="s">
        <v>350</v>
      </c>
      <c r="C847" s="109" t="s">
        <v>14</v>
      </c>
      <c r="D847" s="108">
        <v>5</v>
      </c>
    </row>
    <row r="848" spans="1:4" ht="13.5">
      <c r="A848" s="109">
        <v>8</v>
      </c>
      <c r="B848" s="161" t="s">
        <v>483</v>
      </c>
      <c r="C848" s="109" t="s">
        <v>14</v>
      </c>
      <c r="D848" s="108">
        <v>2</v>
      </c>
    </row>
    <row r="849" spans="1:4" ht="13.5">
      <c r="A849" s="106"/>
      <c r="B849" s="110"/>
      <c r="C849" s="106"/>
      <c r="D849" s="106"/>
    </row>
    <row r="850" spans="1:4" ht="13.5">
      <c r="A850" s="290" t="s">
        <v>571</v>
      </c>
      <c r="B850" s="290"/>
      <c r="C850" s="290"/>
      <c r="D850" s="290"/>
    </row>
    <row r="851" spans="1:4" ht="33.75" customHeight="1">
      <c r="A851" s="104" t="s">
        <v>112</v>
      </c>
      <c r="B851" s="104" t="s">
        <v>1</v>
      </c>
      <c r="C851" s="104" t="s">
        <v>160</v>
      </c>
      <c r="D851" s="104" t="s">
        <v>10</v>
      </c>
    </row>
    <row r="852" spans="1:4" ht="13.5">
      <c r="A852" s="105"/>
      <c r="B852" s="107" t="s">
        <v>391</v>
      </c>
      <c r="C852" s="105"/>
      <c r="D852" s="105"/>
    </row>
    <row r="853" spans="1:4" ht="27">
      <c r="A853" s="105">
        <v>1</v>
      </c>
      <c r="B853" s="125" t="s">
        <v>479</v>
      </c>
      <c r="C853" s="105" t="s">
        <v>19</v>
      </c>
      <c r="D853" s="115">
        <v>8</v>
      </c>
    </row>
    <row r="854" spans="1:4" ht="27">
      <c r="A854" s="105">
        <v>2</v>
      </c>
      <c r="B854" s="120" t="s">
        <v>416</v>
      </c>
      <c r="C854" s="105" t="s">
        <v>19</v>
      </c>
      <c r="D854" s="115">
        <v>8</v>
      </c>
    </row>
    <row r="855" spans="1:4" ht="27">
      <c r="A855" s="105">
        <v>3</v>
      </c>
      <c r="B855" s="120" t="s">
        <v>478</v>
      </c>
      <c r="C855" s="105" t="s">
        <v>19</v>
      </c>
      <c r="D855" s="115">
        <v>1</v>
      </c>
    </row>
    <row r="856" spans="1:4" ht="13.5">
      <c r="A856" s="109">
        <v>4</v>
      </c>
      <c r="B856" s="107" t="s">
        <v>495</v>
      </c>
      <c r="C856" s="109" t="s">
        <v>19</v>
      </c>
      <c r="D856" s="108">
        <v>18</v>
      </c>
    </row>
    <row r="857" spans="1:4" ht="27">
      <c r="A857" s="109">
        <v>5</v>
      </c>
      <c r="B857" s="120" t="s">
        <v>338</v>
      </c>
      <c r="C857" s="109" t="s">
        <v>19</v>
      </c>
      <c r="D857" s="108">
        <v>1</v>
      </c>
    </row>
    <row r="858" spans="1:4" ht="13.5">
      <c r="A858" s="109">
        <v>6</v>
      </c>
      <c r="B858" s="120" t="s">
        <v>412</v>
      </c>
      <c r="C858" s="109" t="s">
        <v>19</v>
      </c>
      <c r="D858" s="108">
        <v>1</v>
      </c>
    </row>
    <row r="859" spans="1:4" ht="13.5">
      <c r="A859" s="109"/>
      <c r="B859" s="153" t="s">
        <v>397</v>
      </c>
      <c r="C859" s="109"/>
      <c r="D859" s="108"/>
    </row>
    <row r="860" spans="1:4" ht="27">
      <c r="A860" s="109">
        <v>7</v>
      </c>
      <c r="B860" s="120" t="s">
        <v>544</v>
      </c>
      <c r="C860" s="109" t="s">
        <v>19</v>
      </c>
      <c r="D860" s="108">
        <v>6</v>
      </c>
    </row>
    <row r="861" spans="1:4" ht="27">
      <c r="A861" s="109">
        <v>8</v>
      </c>
      <c r="B861" s="125" t="s">
        <v>416</v>
      </c>
      <c r="C861" s="109" t="s">
        <v>19</v>
      </c>
      <c r="D861" s="108">
        <v>9</v>
      </c>
    </row>
    <row r="862" spans="1:4" ht="13.5">
      <c r="A862" s="109">
        <v>9</v>
      </c>
      <c r="B862" s="120" t="s">
        <v>553</v>
      </c>
      <c r="C862" s="109" t="s">
        <v>19</v>
      </c>
      <c r="D862" s="108">
        <v>4</v>
      </c>
    </row>
    <row r="863" spans="1:4" ht="13.5">
      <c r="A863" s="109"/>
      <c r="B863" s="153" t="s">
        <v>402</v>
      </c>
      <c r="C863" s="109"/>
      <c r="D863" s="108"/>
    </row>
    <row r="864" spans="1:4" ht="27">
      <c r="A864" s="109">
        <v>10</v>
      </c>
      <c r="B864" s="125" t="s">
        <v>481</v>
      </c>
      <c r="C864" s="109" t="s">
        <v>14</v>
      </c>
      <c r="D864" s="108">
        <v>2.5</v>
      </c>
    </row>
    <row r="865" spans="1:4" ht="27">
      <c r="A865" s="109">
        <v>11</v>
      </c>
      <c r="B865" s="120" t="s">
        <v>480</v>
      </c>
      <c r="C865" s="109" t="s">
        <v>19</v>
      </c>
      <c r="D865" s="108">
        <v>1</v>
      </c>
    </row>
    <row r="866" spans="1:4" ht="27">
      <c r="A866" s="109">
        <v>12</v>
      </c>
      <c r="B866" s="120" t="s">
        <v>337</v>
      </c>
      <c r="C866" s="109" t="s">
        <v>19</v>
      </c>
      <c r="D866" s="108">
        <v>1</v>
      </c>
    </row>
    <row r="867" spans="1:4" ht="13.5">
      <c r="A867" s="109"/>
      <c r="B867" s="153" t="s">
        <v>405</v>
      </c>
      <c r="C867" s="109"/>
      <c r="D867" s="108"/>
    </row>
    <row r="868" spans="1:4" ht="27">
      <c r="A868" s="109">
        <v>13</v>
      </c>
      <c r="B868" s="125" t="s">
        <v>481</v>
      </c>
      <c r="C868" s="109" t="s">
        <v>14</v>
      </c>
      <c r="D868" s="108">
        <v>2.5</v>
      </c>
    </row>
    <row r="869" spans="1:4" ht="27">
      <c r="A869" s="109">
        <v>14</v>
      </c>
      <c r="B869" s="120" t="s">
        <v>480</v>
      </c>
      <c r="C869" s="109" t="s">
        <v>19</v>
      </c>
      <c r="D869" s="108">
        <v>1</v>
      </c>
    </row>
    <row r="870" spans="1:4" ht="27">
      <c r="A870" s="109">
        <v>15</v>
      </c>
      <c r="B870" s="120" t="s">
        <v>337</v>
      </c>
      <c r="C870" s="109" t="s">
        <v>19</v>
      </c>
      <c r="D870" s="108">
        <v>1</v>
      </c>
    </row>
    <row r="871" spans="1:4" ht="13.5">
      <c r="A871" s="291" t="s">
        <v>345</v>
      </c>
      <c r="B871" s="292"/>
      <c r="C871" s="292"/>
      <c r="D871" s="293"/>
    </row>
    <row r="872" spans="1:4" ht="13.5">
      <c r="A872" s="109">
        <v>1</v>
      </c>
      <c r="B872" s="161" t="s">
        <v>349</v>
      </c>
      <c r="C872" s="109" t="s">
        <v>19</v>
      </c>
      <c r="D872" s="108">
        <v>17</v>
      </c>
    </row>
    <row r="873" spans="1:4" ht="13.5">
      <c r="A873" s="109">
        <v>2</v>
      </c>
      <c r="B873" s="161" t="s">
        <v>519</v>
      </c>
      <c r="C873" s="109" t="s">
        <v>411</v>
      </c>
      <c r="D873" s="108">
        <v>2</v>
      </c>
    </row>
    <row r="874" spans="1:4" ht="13.5">
      <c r="A874" s="109">
        <v>3</v>
      </c>
      <c r="B874" s="161" t="s">
        <v>567</v>
      </c>
      <c r="C874" s="109" t="s">
        <v>19</v>
      </c>
      <c r="D874" s="108">
        <v>18</v>
      </c>
    </row>
    <row r="875" spans="1:4" ht="13.5">
      <c r="A875" s="109">
        <v>4</v>
      </c>
      <c r="B875" s="161" t="s">
        <v>572</v>
      </c>
      <c r="C875" s="109" t="s">
        <v>14</v>
      </c>
      <c r="D875" s="108">
        <v>5</v>
      </c>
    </row>
    <row r="876" spans="1:4" ht="13.5">
      <c r="A876" s="109">
        <v>5</v>
      </c>
      <c r="B876" s="161" t="s">
        <v>348</v>
      </c>
      <c r="C876" s="109" t="s">
        <v>19</v>
      </c>
      <c r="D876" s="108">
        <v>6</v>
      </c>
    </row>
    <row r="877" spans="1:4" ht="13.5">
      <c r="A877" s="109">
        <v>6</v>
      </c>
      <c r="B877" s="116" t="s">
        <v>506</v>
      </c>
      <c r="C877" s="109" t="s">
        <v>19</v>
      </c>
      <c r="D877" s="108">
        <v>1</v>
      </c>
    </row>
    <row r="878" spans="1:4" ht="13.5">
      <c r="A878" s="109">
        <v>7</v>
      </c>
      <c r="B878" s="116" t="s">
        <v>533</v>
      </c>
      <c r="C878" s="109" t="s">
        <v>19</v>
      </c>
      <c r="D878" s="108">
        <v>2</v>
      </c>
    </row>
    <row r="879" spans="1:4" ht="13.5">
      <c r="A879" s="109">
        <v>8</v>
      </c>
      <c r="B879" s="161" t="s">
        <v>534</v>
      </c>
      <c r="C879" s="109" t="s">
        <v>19</v>
      </c>
      <c r="D879" s="108">
        <v>2</v>
      </c>
    </row>
    <row r="880" spans="1:4" ht="13.5">
      <c r="A880" s="106"/>
      <c r="B880" s="110"/>
      <c r="C880" s="106"/>
      <c r="D880" s="106"/>
    </row>
    <row r="881" spans="1:4" ht="13.5">
      <c r="A881" s="290" t="s">
        <v>573</v>
      </c>
      <c r="B881" s="290"/>
      <c r="C881" s="290"/>
      <c r="D881" s="290"/>
    </row>
    <row r="882" spans="1:4" ht="31.5" customHeight="1">
      <c r="A882" s="104" t="s">
        <v>112</v>
      </c>
      <c r="B882" s="104" t="s">
        <v>1</v>
      </c>
      <c r="C882" s="104" t="s">
        <v>160</v>
      </c>
      <c r="D882" s="104" t="s">
        <v>10</v>
      </c>
    </row>
    <row r="883" spans="1:4" ht="13.5">
      <c r="A883" s="105"/>
      <c r="B883" s="107" t="s">
        <v>391</v>
      </c>
      <c r="C883" s="105"/>
      <c r="D883" s="105"/>
    </row>
    <row r="884" spans="1:4" ht="27">
      <c r="A884" s="105">
        <v>1</v>
      </c>
      <c r="B884" s="125" t="s">
        <v>479</v>
      </c>
      <c r="C884" s="105" t="s">
        <v>3</v>
      </c>
      <c r="D884" s="105">
        <v>6</v>
      </c>
    </row>
    <row r="885" spans="1:4" ht="27">
      <c r="A885" s="105">
        <v>2</v>
      </c>
      <c r="B885" s="120" t="s">
        <v>416</v>
      </c>
      <c r="C885" s="105" t="s">
        <v>3</v>
      </c>
      <c r="D885" s="105">
        <v>8</v>
      </c>
    </row>
    <row r="886" spans="1:4" ht="13.5">
      <c r="A886" s="126">
        <v>3</v>
      </c>
      <c r="B886" s="107" t="s">
        <v>495</v>
      </c>
      <c r="C886" s="126" t="s">
        <v>3</v>
      </c>
      <c r="D886" s="126">
        <v>18</v>
      </c>
    </row>
    <row r="887" spans="1:4" ht="13.5">
      <c r="A887" s="126">
        <v>4</v>
      </c>
      <c r="B887" s="150" t="s">
        <v>412</v>
      </c>
      <c r="C887" s="126" t="s">
        <v>19</v>
      </c>
      <c r="D887" s="126">
        <v>1</v>
      </c>
    </row>
    <row r="888" spans="1:4" ht="13.5">
      <c r="A888" s="126"/>
      <c r="B888" s="174" t="s">
        <v>397</v>
      </c>
      <c r="C888" s="126"/>
      <c r="D888" s="126"/>
    </row>
    <row r="889" spans="1:4" ht="27">
      <c r="A889" s="126">
        <v>5</v>
      </c>
      <c r="B889" s="120" t="s">
        <v>416</v>
      </c>
      <c r="C889" s="126" t="s">
        <v>3</v>
      </c>
      <c r="D889" s="126">
        <v>11</v>
      </c>
    </row>
    <row r="890" spans="1:4" ht="27">
      <c r="A890" s="126">
        <v>6</v>
      </c>
      <c r="B890" s="125" t="s">
        <v>479</v>
      </c>
      <c r="C890" s="126" t="s">
        <v>3</v>
      </c>
      <c r="D890" s="126">
        <v>6</v>
      </c>
    </row>
    <row r="891" spans="1:4" ht="13.5">
      <c r="A891" s="126">
        <v>7</v>
      </c>
      <c r="B891" s="150" t="s">
        <v>412</v>
      </c>
      <c r="C891" s="126" t="s">
        <v>19</v>
      </c>
      <c r="D891" s="126">
        <v>1</v>
      </c>
    </row>
    <row r="892" spans="1:4" ht="13.5">
      <c r="A892" s="126">
        <v>8</v>
      </c>
      <c r="B892" s="156" t="s">
        <v>574</v>
      </c>
      <c r="C892" s="109" t="s">
        <v>3</v>
      </c>
      <c r="D892" s="109">
        <v>4</v>
      </c>
    </row>
    <row r="893" spans="1:4" ht="13.5">
      <c r="A893" s="126"/>
      <c r="B893" s="174" t="s">
        <v>402</v>
      </c>
      <c r="C893" s="126"/>
      <c r="D893" s="126"/>
    </row>
    <row r="894" spans="1:4" ht="27">
      <c r="A894" s="126">
        <v>9</v>
      </c>
      <c r="B894" s="150" t="s">
        <v>337</v>
      </c>
      <c r="C894" s="126" t="s">
        <v>19</v>
      </c>
      <c r="D894" s="126">
        <v>1</v>
      </c>
    </row>
    <row r="895" spans="1:4" ht="13.5">
      <c r="A895" s="126"/>
      <c r="B895" s="174" t="s">
        <v>405</v>
      </c>
      <c r="C895" s="126"/>
      <c r="D895" s="126"/>
    </row>
    <row r="896" spans="1:4" ht="27">
      <c r="A896" s="126">
        <v>10</v>
      </c>
      <c r="B896" s="150" t="s">
        <v>337</v>
      </c>
      <c r="C896" s="126" t="s">
        <v>19</v>
      </c>
      <c r="D896" s="126">
        <v>1</v>
      </c>
    </row>
    <row r="897" spans="1:4" ht="13.5">
      <c r="A897" s="301" t="s">
        <v>345</v>
      </c>
      <c r="B897" s="302"/>
      <c r="C897" s="302"/>
      <c r="D897" s="303"/>
    </row>
    <row r="898" spans="1:4" ht="13.5">
      <c r="A898" s="109">
        <v>1</v>
      </c>
      <c r="B898" s="161" t="s">
        <v>347</v>
      </c>
      <c r="C898" s="109" t="s">
        <v>14</v>
      </c>
      <c r="D898" s="108">
        <v>5</v>
      </c>
    </row>
    <row r="899" spans="1:4" ht="13.5">
      <c r="A899" s="109">
        <v>2</v>
      </c>
      <c r="B899" s="119" t="s">
        <v>346</v>
      </c>
      <c r="C899" s="109" t="s">
        <v>19</v>
      </c>
      <c r="D899" s="108">
        <v>8</v>
      </c>
    </row>
    <row r="900" spans="1:4" ht="13.5">
      <c r="A900" s="109">
        <v>3</v>
      </c>
      <c r="B900" s="170" t="s">
        <v>567</v>
      </c>
      <c r="C900" s="109" t="s">
        <v>19</v>
      </c>
      <c r="D900" s="109">
        <v>18</v>
      </c>
    </row>
    <row r="901" spans="1:4" ht="13.5">
      <c r="A901" s="109">
        <v>4</v>
      </c>
      <c r="B901" s="161" t="s">
        <v>575</v>
      </c>
      <c r="C901" s="105" t="s">
        <v>3</v>
      </c>
      <c r="D901" s="115">
        <v>4</v>
      </c>
    </row>
    <row r="902" spans="1:4" ht="13.5">
      <c r="A902" s="118"/>
      <c r="B902" s="166"/>
      <c r="C902" s="112"/>
      <c r="D902" s="112"/>
    </row>
    <row r="903" spans="1:4" ht="13.5">
      <c r="A903" s="304" t="s">
        <v>576</v>
      </c>
      <c r="B903" s="304"/>
      <c r="C903" s="304"/>
      <c r="D903" s="304"/>
    </row>
    <row r="904" spans="1:4" ht="31.5" customHeight="1">
      <c r="A904" s="127" t="s">
        <v>112</v>
      </c>
      <c r="B904" s="127" t="s">
        <v>1</v>
      </c>
      <c r="C904" s="127" t="s">
        <v>160</v>
      </c>
      <c r="D904" s="127" t="s">
        <v>10</v>
      </c>
    </row>
    <row r="905" spans="1:4" ht="13.5">
      <c r="A905" s="128"/>
      <c r="B905" s="129" t="s">
        <v>391</v>
      </c>
      <c r="C905" s="128"/>
      <c r="D905" s="128"/>
    </row>
    <row r="906" spans="1:4" ht="13.5">
      <c r="A906" s="128">
        <v>1</v>
      </c>
      <c r="B906" s="129" t="s">
        <v>412</v>
      </c>
      <c r="C906" s="128" t="s">
        <v>19</v>
      </c>
      <c r="D906" s="128">
        <v>1</v>
      </c>
    </row>
    <row r="907" spans="1:4" ht="14.25">
      <c r="A907" s="128">
        <v>2</v>
      </c>
      <c r="B907" s="129" t="s">
        <v>858</v>
      </c>
      <c r="C907" s="128" t="s">
        <v>19</v>
      </c>
      <c r="D907" s="128">
        <v>3</v>
      </c>
    </row>
    <row r="908" spans="1:4" ht="13.5">
      <c r="A908" s="128">
        <v>3</v>
      </c>
      <c r="B908" s="129" t="s">
        <v>577</v>
      </c>
      <c r="C908" s="128" t="s">
        <v>19</v>
      </c>
      <c r="D908" s="128">
        <v>3</v>
      </c>
    </row>
    <row r="909" spans="1:4" ht="13.5">
      <c r="A909" s="128">
        <v>4</v>
      </c>
      <c r="B909" s="129" t="s">
        <v>343</v>
      </c>
      <c r="C909" s="128" t="s">
        <v>411</v>
      </c>
      <c r="D909" s="128">
        <v>2</v>
      </c>
    </row>
    <row r="910" spans="1:4" ht="27">
      <c r="A910" s="128">
        <v>5</v>
      </c>
      <c r="B910" s="129" t="s">
        <v>478</v>
      </c>
      <c r="C910" s="128" t="s">
        <v>19</v>
      </c>
      <c r="D910" s="128">
        <v>1</v>
      </c>
    </row>
    <row r="911" spans="1:4" ht="27">
      <c r="A911" s="128">
        <v>6</v>
      </c>
      <c r="B911" s="129" t="s">
        <v>416</v>
      </c>
      <c r="C911" s="128" t="s">
        <v>19</v>
      </c>
      <c r="D911" s="128">
        <v>6</v>
      </c>
    </row>
    <row r="912" spans="1:4" ht="27">
      <c r="A912" s="128">
        <v>7</v>
      </c>
      <c r="B912" s="129" t="s">
        <v>479</v>
      </c>
      <c r="C912" s="128" t="s">
        <v>19</v>
      </c>
      <c r="D912" s="128">
        <v>1</v>
      </c>
    </row>
    <row r="913" spans="1:4" ht="13.5">
      <c r="A913" s="128"/>
      <c r="B913" s="129" t="s">
        <v>397</v>
      </c>
      <c r="C913" s="128"/>
      <c r="D913" s="128"/>
    </row>
    <row r="914" spans="1:4" ht="13.5">
      <c r="A914" s="128">
        <v>8</v>
      </c>
      <c r="B914" s="129" t="s">
        <v>412</v>
      </c>
      <c r="C914" s="128" t="s">
        <v>19</v>
      </c>
      <c r="D914" s="128">
        <v>1</v>
      </c>
    </row>
    <row r="915" spans="1:4" ht="14.25">
      <c r="A915" s="128">
        <v>9</v>
      </c>
      <c r="B915" s="129" t="s">
        <v>859</v>
      </c>
      <c r="C915" s="128" t="s">
        <v>19</v>
      </c>
      <c r="D915" s="128">
        <v>2</v>
      </c>
    </row>
    <row r="916" spans="1:4" ht="27">
      <c r="A916" s="128">
        <v>10</v>
      </c>
      <c r="B916" s="129" t="s">
        <v>478</v>
      </c>
      <c r="C916" s="128" t="s">
        <v>19</v>
      </c>
      <c r="D916" s="128">
        <v>7</v>
      </c>
    </row>
    <row r="917" spans="1:4" ht="27">
      <c r="A917" s="128">
        <v>11</v>
      </c>
      <c r="B917" s="129" t="s">
        <v>479</v>
      </c>
      <c r="C917" s="128" t="s">
        <v>19</v>
      </c>
      <c r="D917" s="128">
        <v>3</v>
      </c>
    </row>
    <row r="918" spans="1:4" ht="13.5">
      <c r="A918" s="128">
        <v>12</v>
      </c>
      <c r="B918" s="129" t="s">
        <v>343</v>
      </c>
      <c r="C918" s="128" t="s">
        <v>19</v>
      </c>
      <c r="D918" s="128">
        <v>1</v>
      </c>
    </row>
    <row r="919" spans="1:4" ht="13.5">
      <c r="A919" s="128"/>
      <c r="B919" s="129" t="s">
        <v>536</v>
      </c>
      <c r="C919" s="128" t="s">
        <v>411</v>
      </c>
      <c r="D919" s="128">
        <v>0.5</v>
      </c>
    </row>
    <row r="920" spans="1:4" ht="27">
      <c r="A920" s="128">
        <v>13</v>
      </c>
      <c r="B920" s="129" t="s">
        <v>337</v>
      </c>
      <c r="C920" s="128" t="s">
        <v>19</v>
      </c>
      <c r="D920" s="128">
        <v>1</v>
      </c>
    </row>
    <row r="921" spans="1:4" ht="27">
      <c r="A921" s="128">
        <v>14</v>
      </c>
      <c r="B921" s="129" t="s">
        <v>481</v>
      </c>
      <c r="C921" s="128" t="s">
        <v>14</v>
      </c>
      <c r="D921" s="128">
        <v>2.5</v>
      </c>
    </row>
    <row r="922" spans="1:4" ht="27">
      <c r="A922" s="128">
        <v>15</v>
      </c>
      <c r="B922" s="129" t="s">
        <v>338</v>
      </c>
      <c r="C922" s="128" t="s">
        <v>19</v>
      </c>
      <c r="D922" s="128">
        <v>1</v>
      </c>
    </row>
    <row r="923" spans="1:4" ht="13.5">
      <c r="A923" s="128"/>
      <c r="B923" s="129" t="s">
        <v>405</v>
      </c>
      <c r="C923" s="128"/>
      <c r="D923" s="128"/>
    </row>
    <row r="924" spans="1:4" ht="27">
      <c r="A924" s="128">
        <v>16</v>
      </c>
      <c r="B924" s="129" t="s">
        <v>337</v>
      </c>
      <c r="C924" s="128" t="s">
        <v>19</v>
      </c>
      <c r="D924" s="128">
        <v>1</v>
      </c>
    </row>
    <row r="925" spans="1:4" ht="27">
      <c r="A925" s="128">
        <v>17</v>
      </c>
      <c r="B925" s="129" t="s">
        <v>338</v>
      </c>
      <c r="C925" s="128" t="s">
        <v>19</v>
      </c>
      <c r="D925" s="128">
        <v>1</v>
      </c>
    </row>
    <row r="926" spans="1:4" ht="13.5">
      <c r="A926" s="305" t="s">
        <v>345</v>
      </c>
      <c r="B926" s="305"/>
      <c r="C926" s="305"/>
      <c r="D926" s="305"/>
    </row>
    <row r="927" spans="1:4" ht="13.5">
      <c r="A927" s="128">
        <v>1</v>
      </c>
      <c r="B927" s="129" t="s">
        <v>346</v>
      </c>
      <c r="C927" s="128" t="s">
        <v>19</v>
      </c>
      <c r="D927" s="128">
        <v>8</v>
      </c>
    </row>
    <row r="928" spans="1:4" ht="13.5">
      <c r="A928" s="128">
        <v>2</v>
      </c>
      <c r="B928" s="129" t="s">
        <v>347</v>
      </c>
      <c r="C928" s="128" t="s">
        <v>146</v>
      </c>
      <c r="D928" s="128">
        <v>5</v>
      </c>
    </row>
    <row r="929" spans="1:4" ht="13.5">
      <c r="A929" s="128">
        <v>3</v>
      </c>
      <c r="B929" s="129" t="s">
        <v>348</v>
      </c>
      <c r="C929" s="128" t="s">
        <v>19</v>
      </c>
      <c r="D929" s="128">
        <v>4</v>
      </c>
    </row>
    <row r="930" spans="1:4" ht="13.5">
      <c r="A930" s="128">
        <v>4</v>
      </c>
      <c r="B930" s="129" t="s">
        <v>578</v>
      </c>
      <c r="C930" s="128" t="s">
        <v>411</v>
      </c>
      <c r="D930" s="128"/>
    </row>
    <row r="931" spans="1:4" ht="13.5">
      <c r="A931" s="128">
        <v>5</v>
      </c>
      <c r="B931" s="129" t="s">
        <v>349</v>
      </c>
      <c r="C931" s="128" t="s">
        <v>19</v>
      </c>
      <c r="D931" s="128">
        <v>7</v>
      </c>
    </row>
    <row r="932" spans="1:4" ht="13.5">
      <c r="A932" s="128">
        <v>6</v>
      </c>
      <c r="B932" s="129" t="s">
        <v>442</v>
      </c>
      <c r="C932" s="128" t="s">
        <v>411</v>
      </c>
      <c r="D932" s="128">
        <v>1</v>
      </c>
    </row>
    <row r="933" spans="1:4" ht="13.5">
      <c r="A933" s="128">
        <v>7</v>
      </c>
      <c r="B933" s="129" t="s">
        <v>350</v>
      </c>
      <c r="C933" s="128" t="s">
        <v>14</v>
      </c>
      <c r="D933" s="128">
        <v>2.5</v>
      </c>
    </row>
    <row r="934" spans="1:4" ht="13.5">
      <c r="A934" s="128">
        <v>8</v>
      </c>
      <c r="B934" s="129" t="s">
        <v>579</v>
      </c>
      <c r="C934" s="128" t="s">
        <v>19</v>
      </c>
      <c r="D934" s="128">
        <v>3</v>
      </c>
    </row>
    <row r="935" spans="1:4" ht="13.5">
      <c r="A935" s="106"/>
      <c r="B935" s="110"/>
      <c r="C935" s="106"/>
      <c r="D935" s="106"/>
    </row>
    <row r="936" spans="1:4" ht="13.5">
      <c r="A936" s="290" t="s">
        <v>580</v>
      </c>
      <c r="B936" s="290"/>
      <c r="C936" s="290"/>
      <c r="D936" s="290"/>
    </row>
    <row r="937" spans="1:4" ht="30.75" customHeight="1">
      <c r="A937" s="104" t="s">
        <v>112</v>
      </c>
      <c r="B937" s="104" t="s">
        <v>1</v>
      </c>
      <c r="C937" s="104" t="s">
        <v>160</v>
      </c>
      <c r="D937" s="104" t="s">
        <v>10</v>
      </c>
    </row>
    <row r="938" spans="1:4" ht="13.5">
      <c r="A938" s="105"/>
      <c r="B938" s="107" t="s">
        <v>391</v>
      </c>
      <c r="C938" s="105"/>
      <c r="D938" s="105"/>
    </row>
    <row r="939" spans="1:4" ht="13.5">
      <c r="A939" s="105">
        <v>1</v>
      </c>
      <c r="B939" s="136" t="s">
        <v>581</v>
      </c>
      <c r="C939" s="105" t="s">
        <v>19</v>
      </c>
      <c r="D939" s="105">
        <v>1</v>
      </c>
    </row>
    <row r="940" spans="1:4" ht="13.5">
      <c r="A940" s="105">
        <v>2</v>
      </c>
      <c r="B940" s="156" t="s">
        <v>582</v>
      </c>
      <c r="C940" s="105" t="s">
        <v>19</v>
      </c>
      <c r="D940" s="115">
        <v>2</v>
      </c>
    </row>
    <row r="941" spans="1:4" ht="13.5">
      <c r="A941" s="105">
        <v>3</v>
      </c>
      <c r="B941" s="136" t="s">
        <v>412</v>
      </c>
      <c r="C941" s="105" t="s">
        <v>19</v>
      </c>
      <c r="D941" s="115">
        <v>1</v>
      </c>
    </row>
    <row r="942" spans="1:4" ht="13.5">
      <c r="A942" s="105">
        <v>4</v>
      </c>
      <c r="B942" s="164" t="s">
        <v>577</v>
      </c>
      <c r="C942" s="105" t="s">
        <v>19</v>
      </c>
      <c r="D942" s="115">
        <v>10</v>
      </c>
    </row>
    <row r="943" spans="1:4" ht="13.5">
      <c r="A943" s="105"/>
      <c r="B943" s="130" t="s">
        <v>397</v>
      </c>
      <c r="C943" s="105"/>
      <c r="D943" s="115"/>
    </row>
    <row r="944" spans="1:4" ht="13.5">
      <c r="A944" s="105">
        <v>5</v>
      </c>
      <c r="B944" s="164" t="s">
        <v>577</v>
      </c>
      <c r="C944" s="105" t="s">
        <v>19</v>
      </c>
      <c r="D944" s="115">
        <v>2</v>
      </c>
    </row>
    <row r="945" spans="1:4" ht="13.5">
      <c r="A945" s="105">
        <v>6</v>
      </c>
      <c r="B945" s="136" t="s">
        <v>583</v>
      </c>
      <c r="C945" s="105" t="s">
        <v>19</v>
      </c>
      <c r="D945" s="115">
        <v>1</v>
      </c>
    </row>
    <row r="946" spans="1:4" ht="13.5">
      <c r="A946" s="105">
        <v>7</v>
      </c>
      <c r="B946" s="156" t="s">
        <v>584</v>
      </c>
      <c r="C946" s="105" t="s">
        <v>19</v>
      </c>
      <c r="D946" s="115">
        <v>6</v>
      </c>
    </row>
    <row r="947" spans="1:4" ht="13.5">
      <c r="A947" s="105">
        <v>8</v>
      </c>
      <c r="B947" s="136" t="s">
        <v>412</v>
      </c>
      <c r="C947" s="105" t="s">
        <v>19</v>
      </c>
      <c r="D947" s="115">
        <v>1</v>
      </c>
    </row>
    <row r="948" spans="1:4" ht="27">
      <c r="A948" s="105">
        <v>9</v>
      </c>
      <c r="B948" s="156" t="s">
        <v>416</v>
      </c>
      <c r="C948" s="105" t="s">
        <v>19</v>
      </c>
      <c r="D948" s="115">
        <v>5</v>
      </c>
    </row>
    <row r="949" spans="1:4" ht="13.5">
      <c r="A949" s="105">
        <v>10</v>
      </c>
      <c r="B949" s="164" t="s">
        <v>491</v>
      </c>
      <c r="C949" s="105" t="s">
        <v>19</v>
      </c>
      <c r="D949" s="115">
        <v>2</v>
      </c>
    </row>
    <row r="950" spans="1:4" ht="13.5">
      <c r="A950" s="105"/>
      <c r="B950" s="107" t="s">
        <v>402</v>
      </c>
      <c r="C950" s="105"/>
      <c r="D950" s="115"/>
    </row>
    <row r="951" spans="1:4" ht="27">
      <c r="A951" s="105">
        <v>11</v>
      </c>
      <c r="B951" s="136" t="s">
        <v>481</v>
      </c>
      <c r="C951" s="105" t="s">
        <v>14</v>
      </c>
      <c r="D951" s="115">
        <v>2.5</v>
      </c>
    </row>
    <row r="952" spans="1:4" ht="13.5">
      <c r="A952" s="105">
        <v>12</v>
      </c>
      <c r="B952" s="107" t="s">
        <v>497</v>
      </c>
      <c r="C952" s="105" t="s">
        <v>19</v>
      </c>
      <c r="D952" s="115">
        <v>1</v>
      </c>
    </row>
    <row r="953" spans="1:4" ht="13.5">
      <c r="A953" s="105">
        <v>13</v>
      </c>
      <c r="B953" s="136" t="s">
        <v>412</v>
      </c>
      <c r="C953" s="105" t="s">
        <v>19</v>
      </c>
      <c r="D953" s="115">
        <v>1</v>
      </c>
    </row>
    <row r="954" spans="1:4" ht="13.5">
      <c r="A954" s="105"/>
      <c r="B954" s="107" t="s">
        <v>405</v>
      </c>
      <c r="C954" s="105"/>
      <c r="D954" s="115"/>
    </row>
    <row r="955" spans="1:4" ht="27">
      <c r="A955" s="105">
        <v>14</v>
      </c>
      <c r="B955" s="136" t="s">
        <v>481</v>
      </c>
      <c r="C955" s="105" t="s">
        <v>19</v>
      </c>
      <c r="D955" s="115">
        <v>1</v>
      </c>
    </row>
    <row r="956" spans="1:4" ht="13.5">
      <c r="A956" s="105">
        <v>15</v>
      </c>
      <c r="B956" s="136" t="s">
        <v>585</v>
      </c>
      <c r="C956" s="105" t="s">
        <v>19</v>
      </c>
      <c r="D956" s="115">
        <v>1</v>
      </c>
    </row>
    <row r="957" spans="1:4" ht="13.5">
      <c r="A957" s="105">
        <v>16</v>
      </c>
      <c r="B957" s="136" t="s">
        <v>412</v>
      </c>
      <c r="C957" s="105" t="s">
        <v>19</v>
      </c>
      <c r="D957" s="115">
        <v>1</v>
      </c>
    </row>
    <row r="958" spans="1:4" ht="13.5">
      <c r="A958" s="105">
        <v>17</v>
      </c>
      <c r="B958" s="107" t="s">
        <v>497</v>
      </c>
      <c r="C958" s="105" t="s">
        <v>19</v>
      </c>
      <c r="D958" s="115">
        <v>1</v>
      </c>
    </row>
    <row r="959" spans="1:4" ht="13.5">
      <c r="A959" s="298" t="s">
        <v>345</v>
      </c>
      <c r="B959" s="299"/>
      <c r="C959" s="299"/>
      <c r="D959" s="300"/>
    </row>
    <row r="960" spans="1:4" ht="13.5">
      <c r="A960" s="105">
        <v>1</v>
      </c>
      <c r="B960" s="149" t="s">
        <v>586</v>
      </c>
      <c r="C960" s="105" t="s">
        <v>19</v>
      </c>
      <c r="D960" s="105">
        <v>1</v>
      </c>
    </row>
    <row r="961" spans="1:4" ht="13.5">
      <c r="A961" s="105">
        <v>2</v>
      </c>
      <c r="B961" s="149" t="s">
        <v>506</v>
      </c>
      <c r="C961" s="105" t="s">
        <v>19</v>
      </c>
      <c r="D961" s="115">
        <v>1</v>
      </c>
    </row>
    <row r="962" spans="1:4" ht="13.5">
      <c r="A962" s="105">
        <v>3</v>
      </c>
      <c r="B962" s="149" t="s">
        <v>579</v>
      </c>
      <c r="C962" s="105" t="s">
        <v>19</v>
      </c>
      <c r="D962" s="115">
        <v>3</v>
      </c>
    </row>
    <row r="963" spans="1:4" ht="13.5">
      <c r="A963" s="105">
        <v>4</v>
      </c>
      <c r="B963" s="149" t="s">
        <v>408</v>
      </c>
      <c r="C963" s="105" t="s">
        <v>411</v>
      </c>
      <c r="D963" s="115">
        <v>2</v>
      </c>
    </row>
    <row r="964" spans="1:4" ht="13.5">
      <c r="A964" s="105">
        <v>5</v>
      </c>
      <c r="B964" s="149" t="s">
        <v>587</v>
      </c>
      <c r="C964" s="105" t="s">
        <v>19</v>
      </c>
      <c r="D964" s="115">
        <v>1</v>
      </c>
    </row>
    <row r="965" spans="1:4" ht="13.5">
      <c r="A965" s="105">
        <v>6</v>
      </c>
      <c r="B965" s="170" t="s">
        <v>346</v>
      </c>
      <c r="C965" s="105" t="s">
        <v>19</v>
      </c>
      <c r="D965" s="105">
        <v>8</v>
      </c>
    </row>
    <row r="966" spans="1:4" ht="13.5">
      <c r="A966" s="114">
        <v>7</v>
      </c>
      <c r="B966" s="116" t="s">
        <v>577</v>
      </c>
      <c r="C966" s="105" t="s">
        <v>19</v>
      </c>
      <c r="D966" s="105">
        <v>12</v>
      </c>
    </row>
    <row r="967" spans="1:4" ht="13.5">
      <c r="A967" s="106"/>
      <c r="B967" s="110"/>
      <c r="C967" s="106"/>
      <c r="D967" s="106"/>
    </row>
    <row r="968" spans="1:4" ht="13.5">
      <c r="A968" s="290" t="s">
        <v>588</v>
      </c>
      <c r="B968" s="290"/>
      <c r="C968" s="290"/>
      <c r="D968" s="290"/>
    </row>
    <row r="969" spans="1:4" ht="32.25" customHeight="1">
      <c r="A969" s="104" t="s">
        <v>112</v>
      </c>
      <c r="B969" s="104" t="s">
        <v>1</v>
      </c>
      <c r="C969" s="104" t="s">
        <v>160</v>
      </c>
      <c r="D969" s="104" t="s">
        <v>10</v>
      </c>
    </row>
    <row r="970" spans="1:4" ht="13.5">
      <c r="A970" s="104"/>
      <c r="B970" s="130" t="s">
        <v>589</v>
      </c>
      <c r="C970" s="104"/>
      <c r="D970" s="123"/>
    </row>
    <row r="971" spans="1:4" ht="13.5">
      <c r="A971" s="105">
        <v>1</v>
      </c>
      <c r="B971" s="130" t="s">
        <v>590</v>
      </c>
      <c r="C971" s="105" t="s">
        <v>3</v>
      </c>
      <c r="D971" s="115">
        <v>2</v>
      </c>
    </row>
    <row r="972" spans="1:4" ht="13.5">
      <c r="A972" s="105">
        <v>2</v>
      </c>
      <c r="B972" s="130" t="s">
        <v>491</v>
      </c>
      <c r="C972" s="105" t="s">
        <v>3</v>
      </c>
      <c r="D972" s="115">
        <v>6</v>
      </c>
    </row>
    <row r="973" spans="1:4" ht="13.5">
      <c r="A973" s="105">
        <v>3</v>
      </c>
      <c r="B973" s="130" t="s">
        <v>591</v>
      </c>
      <c r="C973" s="105" t="s">
        <v>3</v>
      </c>
      <c r="D973" s="115">
        <v>7</v>
      </c>
    </row>
    <row r="974" spans="1:4" ht="13.5">
      <c r="A974" s="105"/>
      <c r="B974" s="130" t="s">
        <v>397</v>
      </c>
      <c r="C974" s="105"/>
      <c r="D974" s="115"/>
    </row>
    <row r="975" spans="1:4" ht="13.5">
      <c r="A975" s="105">
        <v>4</v>
      </c>
      <c r="B975" s="145" t="s">
        <v>412</v>
      </c>
      <c r="C975" s="105" t="s">
        <v>19</v>
      </c>
      <c r="D975" s="115">
        <v>1</v>
      </c>
    </row>
    <row r="976" spans="1:4" ht="13.5">
      <c r="A976" s="105">
        <v>5</v>
      </c>
      <c r="B976" s="130" t="s">
        <v>491</v>
      </c>
      <c r="C976" s="105" t="s">
        <v>19</v>
      </c>
      <c r="D976" s="115">
        <v>6</v>
      </c>
    </row>
    <row r="977" spans="1:4" ht="13.5">
      <c r="A977" s="105">
        <v>6</v>
      </c>
      <c r="B977" s="156" t="s">
        <v>590</v>
      </c>
      <c r="C977" s="105" t="s">
        <v>19</v>
      </c>
      <c r="D977" s="115">
        <v>3</v>
      </c>
    </row>
    <row r="978" spans="1:4" ht="13.5">
      <c r="A978" s="105"/>
      <c r="B978" s="130" t="s">
        <v>402</v>
      </c>
      <c r="C978" s="105"/>
      <c r="D978" s="115"/>
    </row>
    <row r="979" spans="1:4" ht="27">
      <c r="A979" s="105">
        <v>7</v>
      </c>
      <c r="B979" s="156" t="s">
        <v>515</v>
      </c>
      <c r="C979" s="105" t="s">
        <v>3</v>
      </c>
      <c r="D979" s="115">
        <v>1</v>
      </c>
    </row>
    <row r="980" spans="1:4" ht="13.5">
      <c r="A980" s="105">
        <v>8</v>
      </c>
      <c r="B980" s="130" t="s">
        <v>592</v>
      </c>
      <c r="C980" s="105" t="s">
        <v>19</v>
      </c>
      <c r="D980" s="115">
        <v>1</v>
      </c>
    </row>
    <row r="981" spans="1:4" ht="27">
      <c r="A981" s="105">
        <v>9</v>
      </c>
      <c r="B981" s="156" t="s">
        <v>515</v>
      </c>
      <c r="C981" s="105" t="s">
        <v>19</v>
      </c>
      <c r="D981" s="115">
        <v>1</v>
      </c>
    </row>
    <row r="982" spans="1:4" ht="13.5">
      <c r="A982" s="298" t="s">
        <v>345</v>
      </c>
      <c r="B982" s="299"/>
      <c r="C982" s="299"/>
      <c r="D982" s="300"/>
    </row>
    <row r="983" spans="1:4" ht="13.5">
      <c r="A983" s="105">
        <v>1</v>
      </c>
      <c r="B983" s="170" t="s">
        <v>346</v>
      </c>
      <c r="C983" s="105" t="s">
        <v>19</v>
      </c>
      <c r="D983" s="105">
        <v>8</v>
      </c>
    </row>
    <row r="984" spans="1:4" ht="13.5">
      <c r="A984" s="105">
        <v>2</v>
      </c>
      <c r="B984" s="175" t="s">
        <v>348</v>
      </c>
      <c r="C984" s="105" t="s">
        <v>19</v>
      </c>
      <c r="D984" s="105">
        <v>4</v>
      </c>
    </row>
    <row r="985" spans="1:4" ht="13.5">
      <c r="A985" s="105">
        <v>3</v>
      </c>
      <c r="B985" s="149" t="s">
        <v>593</v>
      </c>
      <c r="C985" s="105" t="s">
        <v>19</v>
      </c>
      <c r="D985" s="115">
        <v>1</v>
      </c>
    </row>
    <row r="986" spans="1:4" ht="13.5">
      <c r="A986" s="106"/>
      <c r="B986" s="110"/>
      <c r="C986" s="106"/>
      <c r="D986" s="106"/>
    </row>
    <row r="987" spans="1:4" ht="13.5">
      <c r="A987" s="290" t="s">
        <v>594</v>
      </c>
      <c r="B987" s="290"/>
      <c r="C987" s="290"/>
      <c r="D987" s="290"/>
    </row>
    <row r="988" spans="1:4" ht="28.5" customHeight="1">
      <c r="A988" s="104" t="s">
        <v>112</v>
      </c>
      <c r="B988" s="104" t="s">
        <v>1</v>
      </c>
      <c r="C988" s="104" t="s">
        <v>160</v>
      </c>
      <c r="D988" s="104" t="s">
        <v>10</v>
      </c>
    </row>
    <row r="989" spans="1:4" ht="13.5">
      <c r="A989" s="105">
        <v>1</v>
      </c>
      <c r="B989" s="107" t="s">
        <v>595</v>
      </c>
      <c r="C989" s="104"/>
      <c r="D989" s="104"/>
    </row>
    <row r="990" spans="1:4" ht="13.5">
      <c r="A990" s="105"/>
      <c r="B990" s="107" t="s">
        <v>391</v>
      </c>
      <c r="C990" s="105"/>
      <c r="D990" s="105"/>
    </row>
    <row r="991" spans="1:4" ht="27">
      <c r="A991" s="105">
        <v>2</v>
      </c>
      <c r="B991" s="107" t="s">
        <v>596</v>
      </c>
      <c r="C991" s="105" t="s">
        <v>19</v>
      </c>
      <c r="D991" s="115">
        <v>7</v>
      </c>
    </row>
    <row r="992" spans="1:4" ht="13.5">
      <c r="A992" s="105">
        <v>3</v>
      </c>
      <c r="B992" s="120" t="s">
        <v>426</v>
      </c>
      <c r="C992" s="105" t="s">
        <v>19</v>
      </c>
      <c r="D992" s="115">
        <v>1</v>
      </c>
    </row>
    <row r="993" spans="1:4" ht="13.5">
      <c r="A993" s="109">
        <v>4</v>
      </c>
      <c r="B993" s="120" t="s">
        <v>597</v>
      </c>
      <c r="C993" s="109" t="s">
        <v>19</v>
      </c>
      <c r="D993" s="108">
        <v>3</v>
      </c>
    </row>
    <row r="994" spans="1:4" ht="13.5">
      <c r="A994" s="109"/>
      <c r="B994" s="153" t="s">
        <v>397</v>
      </c>
      <c r="C994" s="109"/>
      <c r="D994" s="108"/>
    </row>
    <row r="995" spans="1:4" ht="13.5">
      <c r="A995" s="109">
        <v>5</v>
      </c>
      <c r="B995" s="120" t="s">
        <v>598</v>
      </c>
      <c r="C995" s="109" t="s">
        <v>19</v>
      </c>
      <c r="D995" s="108">
        <v>1</v>
      </c>
    </row>
    <row r="996" spans="1:4" ht="13.5">
      <c r="A996" s="109">
        <v>6</v>
      </c>
      <c r="B996" s="120" t="s">
        <v>599</v>
      </c>
      <c r="C996" s="109" t="s">
        <v>19</v>
      </c>
      <c r="D996" s="108">
        <v>1</v>
      </c>
    </row>
    <row r="997" spans="1:4" ht="27">
      <c r="A997" s="109">
        <v>7</v>
      </c>
      <c r="B997" s="125" t="s">
        <v>416</v>
      </c>
      <c r="C997" s="109" t="s">
        <v>19</v>
      </c>
      <c r="D997" s="108">
        <v>7</v>
      </c>
    </row>
    <row r="998" spans="1:4" ht="13.5">
      <c r="A998" s="109">
        <v>8</v>
      </c>
      <c r="B998" s="120" t="s">
        <v>426</v>
      </c>
      <c r="C998" s="109" t="s">
        <v>19</v>
      </c>
      <c r="D998" s="108">
        <v>1</v>
      </c>
    </row>
    <row r="999" spans="1:4" ht="13.5">
      <c r="A999" s="109"/>
      <c r="B999" s="153" t="s">
        <v>402</v>
      </c>
      <c r="C999" s="109"/>
      <c r="D999" s="108"/>
    </row>
    <row r="1000" spans="1:4" ht="13.5">
      <c r="A1000" s="109">
        <v>9</v>
      </c>
      <c r="B1000" s="153" t="s">
        <v>600</v>
      </c>
      <c r="C1000" s="109" t="s">
        <v>19</v>
      </c>
      <c r="D1000" s="108">
        <v>1</v>
      </c>
    </row>
    <row r="1001" spans="1:4" ht="27">
      <c r="A1001" s="109">
        <v>10</v>
      </c>
      <c r="B1001" s="125" t="s">
        <v>515</v>
      </c>
      <c r="C1001" s="109" t="s">
        <v>19</v>
      </c>
      <c r="D1001" s="108">
        <v>1</v>
      </c>
    </row>
    <row r="1002" spans="1:4" ht="27">
      <c r="A1002" s="109">
        <v>11</v>
      </c>
      <c r="B1002" s="120" t="s">
        <v>555</v>
      </c>
      <c r="C1002" s="109" t="s">
        <v>14</v>
      </c>
      <c r="D1002" s="108">
        <v>2.5</v>
      </c>
    </row>
    <row r="1003" spans="1:4" ht="13.5">
      <c r="A1003" s="109"/>
      <c r="B1003" s="153" t="s">
        <v>405</v>
      </c>
      <c r="C1003" s="109"/>
      <c r="D1003" s="108"/>
    </row>
    <row r="1004" spans="1:4" ht="13.5">
      <c r="A1004" s="109">
        <v>12</v>
      </c>
      <c r="B1004" s="153" t="s">
        <v>600</v>
      </c>
      <c r="C1004" s="109" t="s">
        <v>19</v>
      </c>
      <c r="D1004" s="108">
        <v>1</v>
      </c>
    </row>
    <row r="1005" spans="1:4" ht="27">
      <c r="A1005" s="109">
        <v>13</v>
      </c>
      <c r="B1005" s="120" t="s">
        <v>555</v>
      </c>
      <c r="C1005" s="109" t="s">
        <v>14</v>
      </c>
      <c r="D1005" s="108">
        <v>2.5</v>
      </c>
    </row>
    <row r="1006" spans="1:4" ht="27">
      <c r="A1006" s="109">
        <v>14</v>
      </c>
      <c r="B1006" s="125" t="s">
        <v>515</v>
      </c>
      <c r="C1006" s="109" t="s">
        <v>19</v>
      </c>
      <c r="D1006" s="108">
        <v>1</v>
      </c>
    </row>
    <row r="1007" spans="1:4" ht="13.5">
      <c r="A1007" s="291" t="s">
        <v>345</v>
      </c>
      <c r="B1007" s="292"/>
      <c r="C1007" s="292"/>
      <c r="D1007" s="293"/>
    </row>
    <row r="1008" spans="1:4" ht="13.5">
      <c r="A1008" s="109">
        <v>1</v>
      </c>
      <c r="B1008" s="165" t="s">
        <v>349</v>
      </c>
      <c r="C1008" s="109" t="s">
        <v>19</v>
      </c>
      <c r="D1008" s="108">
        <v>16</v>
      </c>
    </row>
    <row r="1009" spans="1:4" ht="13.5">
      <c r="A1009" s="109">
        <v>2</v>
      </c>
      <c r="B1009" s="119" t="s">
        <v>346</v>
      </c>
      <c r="C1009" s="109" t="s">
        <v>19</v>
      </c>
      <c r="D1009" s="108">
        <v>8</v>
      </c>
    </row>
    <row r="1010" spans="1:4" ht="13.5">
      <c r="A1010" s="109">
        <v>3</v>
      </c>
      <c r="B1010" s="119" t="s">
        <v>506</v>
      </c>
      <c r="C1010" s="109" t="s">
        <v>19</v>
      </c>
      <c r="D1010" s="108">
        <v>1</v>
      </c>
    </row>
    <row r="1011" spans="1:4" ht="13.5">
      <c r="A1011" s="109">
        <v>4</v>
      </c>
      <c r="B1011" s="161" t="s">
        <v>601</v>
      </c>
      <c r="C1011" s="109" t="s">
        <v>14</v>
      </c>
      <c r="D1011" s="108">
        <v>20</v>
      </c>
    </row>
    <row r="1012" spans="1:4" ht="13.5">
      <c r="A1012" s="109">
        <v>5</v>
      </c>
      <c r="B1012" s="161" t="s">
        <v>348</v>
      </c>
      <c r="C1012" s="109" t="s">
        <v>19</v>
      </c>
      <c r="D1012" s="108">
        <v>4</v>
      </c>
    </row>
    <row r="1013" spans="1:4" ht="13.5">
      <c r="A1013" s="106"/>
      <c r="B1013" s="110"/>
      <c r="C1013" s="106"/>
      <c r="D1013" s="106"/>
    </row>
    <row r="1014" spans="1:4" ht="13.5">
      <c r="A1014" s="304" t="s">
        <v>602</v>
      </c>
      <c r="B1014" s="304"/>
      <c r="C1014" s="304"/>
      <c r="D1014" s="304"/>
    </row>
    <row r="1015" spans="1:4" ht="29.25" customHeight="1">
      <c r="A1015" s="127" t="s">
        <v>112</v>
      </c>
      <c r="B1015" s="127" t="s">
        <v>1</v>
      </c>
      <c r="C1015" s="127" t="s">
        <v>160</v>
      </c>
      <c r="D1015" s="127" t="s">
        <v>10</v>
      </c>
    </row>
    <row r="1016" spans="1:4" ht="13.5">
      <c r="A1016" s="128"/>
      <c r="B1016" s="129" t="s">
        <v>391</v>
      </c>
      <c r="C1016" s="128"/>
      <c r="D1016" s="128"/>
    </row>
    <row r="1017" spans="1:4" ht="13.5">
      <c r="A1017" s="128">
        <v>1</v>
      </c>
      <c r="B1017" s="129" t="s">
        <v>412</v>
      </c>
      <c r="C1017" s="128" t="s">
        <v>19</v>
      </c>
      <c r="D1017" s="128">
        <v>1</v>
      </c>
    </row>
    <row r="1018" spans="1:4" ht="13.5">
      <c r="A1018" s="128">
        <v>2</v>
      </c>
      <c r="B1018" s="129" t="s">
        <v>601</v>
      </c>
      <c r="C1018" s="128" t="s">
        <v>14</v>
      </c>
      <c r="D1018" s="128">
        <v>1</v>
      </c>
    </row>
    <row r="1019" spans="1:4" ht="13.5">
      <c r="A1019" s="128">
        <v>3</v>
      </c>
      <c r="B1019" s="129" t="s">
        <v>603</v>
      </c>
      <c r="C1019" s="128" t="s">
        <v>19</v>
      </c>
      <c r="D1019" s="128">
        <v>1</v>
      </c>
    </row>
    <row r="1020" spans="1:4" ht="27">
      <c r="A1020" s="128">
        <v>4</v>
      </c>
      <c r="B1020" s="129" t="s">
        <v>478</v>
      </c>
      <c r="C1020" s="128" t="s">
        <v>19</v>
      </c>
      <c r="D1020" s="128">
        <v>1</v>
      </c>
    </row>
    <row r="1021" spans="1:4" ht="27">
      <c r="A1021" s="128">
        <v>5</v>
      </c>
      <c r="B1021" s="129" t="s">
        <v>416</v>
      </c>
      <c r="C1021" s="128" t="s">
        <v>19</v>
      </c>
      <c r="D1021" s="128">
        <v>11</v>
      </c>
    </row>
    <row r="1022" spans="1:4" ht="13.5">
      <c r="A1022" s="128">
        <v>6</v>
      </c>
      <c r="B1022" s="129" t="s">
        <v>598</v>
      </c>
      <c r="C1022" s="128" t="s">
        <v>19</v>
      </c>
      <c r="D1022" s="128">
        <v>2</v>
      </c>
    </row>
    <row r="1023" spans="1:4" ht="13.5">
      <c r="A1023" s="128"/>
      <c r="B1023" s="129" t="s">
        <v>397</v>
      </c>
      <c r="C1023" s="128"/>
      <c r="D1023" s="128"/>
    </row>
    <row r="1024" spans="1:4" ht="13.5">
      <c r="A1024" s="128">
        <v>7</v>
      </c>
      <c r="B1024" s="129" t="s">
        <v>412</v>
      </c>
      <c r="C1024" s="128" t="s">
        <v>19</v>
      </c>
      <c r="D1024" s="128">
        <v>1</v>
      </c>
    </row>
    <row r="1025" spans="1:4" ht="13.5">
      <c r="A1025" s="128">
        <v>8</v>
      </c>
      <c r="B1025" s="129" t="s">
        <v>604</v>
      </c>
      <c r="C1025" s="128" t="s">
        <v>19</v>
      </c>
      <c r="D1025" s="128">
        <v>9</v>
      </c>
    </row>
    <row r="1026" spans="1:4" ht="13.5">
      <c r="A1026" s="128">
        <v>9</v>
      </c>
      <c r="B1026" s="129" t="s">
        <v>605</v>
      </c>
      <c r="C1026" s="128" t="s">
        <v>19</v>
      </c>
      <c r="D1026" s="128">
        <v>4</v>
      </c>
    </row>
    <row r="1027" spans="1:4" ht="27">
      <c r="A1027" s="128">
        <v>10</v>
      </c>
      <c r="B1027" s="129" t="s">
        <v>478</v>
      </c>
      <c r="C1027" s="128" t="s">
        <v>19</v>
      </c>
      <c r="D1027" s="128">
        <v>7</v>
      </c>
    </row>
    <row r="1028" spans="1:4" ht="13.5">
      <c r="A1028" s="128">
        <v>11</v>
      </c>
      <c r="B1028" s="129" t="s">
        <v>598</v>
      </c>
      <c r="C1028" s="128" t="s">
        <v>19</v>
      </c>
      <c r="D1028" s="128">
        <v>2</v>
      </c>
    </row>
    <row r="1029" spans="1:4" ht="27">
      <c r="A1029" s="128">
        <v>12</v>
      </c>
      <c r="B1029" s="129" t="s">
        <v>479</v>
      </c>
      <c r="C1029" s="128" t="s">
        <v>19</v>
      </c>
      <c r="D1029" s="128">
        <v>5</v>
      </c>
    </row>
    <row r="1030" spans="1:4" ht="27">
      <c r="A1030" s="128">
        <v>13</v>
      </c>
      <c r="B1030" s="129" t="s">
        <v>416</v>
      </c>
      <c r="C1030" s="128" t="s">
        <v>19</v>
      </c>
      <c r="D1030" s="128">
        <v>7</v>
      </c>
    </row>
    <row r="1031" spans="1:4" ht="13.5">
      <c r="A1031" s="128"/>
      <c r="B1031" s="129" t="s">
        <v>402</v>
      </c>
      <c r="C1031" s="128"/>
      <c r="D1031" s="128"/>
    </row>
    <row r="1032" spans="1:4" ht="27">
      <c r="A1032" s="128">
        <v>14</v>
      </c>
      <c r="B1032" s="129" t="s">
        <v>337</v>
      </c>
      <c r="C1032" s="128" t="s">
        <v>19</v>
      </c>
      <c r="D1032" s="128">
        <v>1</v>
      </c>
    </row>
    <row r="1033" spans="1:4" ht="27">
      <c r="A1033" s="128">
        <v>15</v>
      </c>
      <c r="B1033" s="129" t="s">
        <v>481</v>
      </c>
      <c r="C1033" s="128" t="s">
        <v>14</v>
      </c>
      <c r="D1033" s="128">
        <v>2.5</v>
      </c>
    </row>
    <row r="1034" spans="1:4" ht="27">
      <c r="A1034" s="128">
        <v>16</v>
      </c>
      <c r="B1034" s="129" t="s">
        <v>338</v>
      </c>
      <c r="C1034" s="128" t="s">
        <v>19</v>
      </c>
      <c r="D1034" s="128">
        <v>1</v>
      </c>
    </row>
    <row r="1035" spans="1:4" ht="13.5">
      <c r="A1035" s="128"/>
      <c r="B1035" s="129" t="s">
        <v>405</v>
      </c>
      <c r="C1035" s="128"/>
      <c r="D1035" s="128"/>
    </row>
    <row r="1036" spans="1:4" ht="27">
      <c r="A1036" s="128">
        <v>17</v>
      </c>
      <c r="B1036" s="129" t="s">
        <v>337</v>
      </c>
      <c r="C1036" s="128" t="s">
        <v>19</v>
      </c>
      <c r="D1036" s="128">
        <v>1</v>
      </c>
    </row>
    <row r="1037" spans="1:4" ht="13.5">
      <c r="A1037" s="128"/>
      <c r="B1037" s="129" t="s">
        <v>606</v>
      </c>
      <c r="C1037" s="128" t="s">
        <v>19</v>
      </c>
      <c r="D1037" s="128">
        <v>1</v>
      </c>
    </row>
    <row r="1038" spans="1:4" ht="27">
      <c r="A1038" s="128">
        <v>18</v>
      </c>
      <c r="B1038" s="129" t="s">
        <v>481</v>
      </c>
      <c r="C1038" s="128" t="s">
        <v>14</v>
      </c>
      <c r="D1038" s="128">
        <v>2.5</v>
      </c>
    </row>
    <row r="1039" spans="1:4" ht="27">
      <c r="A1039" s="128">
        <v>19</v>
      </c>
      <c r="B1039" s="129" t="s">
        <v>338</v>
      </c>
      <c r="C1039" s="128" t="s">
        <v>19</v>
      </c>
      <c r="D1039" s="128">
        <v>1</v>
      </c>
    </row>
    <row r="1040" spans="1:4" ht="13.5">
      <c r="A1040" s="305" t="s">
        <v>345</v>
      </c>
      <c r="B1040" s="305"/>
      <c r="C1040" s="305"/>
      <c r="D1040" s="305"/>
    </row>
    <row r="1041" spans="1:4" ht="13.5">
      <c r="A1041" s="128">
        <v>1</v>
      </c>
      <c r="B1041" s="129" t="s">
        <v>346</v>
      </c>
      <c r="C1041" s="128" t="s">
        <v>19</v>
      </c>
      <c r="D1041" s="128">
        <v>8</v>
      </c>
    </row>
    <row r="1042" spans="1:4" ht="13.5">
      <c r="A1042" s="128">
        <v>2</v>
      </c>
      <c r="B1042" s="129" t="s">
        <v>607</v>
      </c>
      <c r="C1042" s="128" t="s">
        <v>19</v>
      </c>
      <c r="D1042" s="128">
        <v>4</v>
      </c>
    </row>
    <row r="1043" spans="1:4" ht="13.5">
      <c r="A1043" s="128">
        <v>3</v>
      </c>
      <c r="B1043" s="129" t="s">
        <v>601</v>
      </c>
      <c r="C1043" s="128" t="s">
        <v>146</v>
      </c>
      <c r="D1043" s="128">
        <v>1</v>
      </c>
    </row>
    <row r="1044" spans="1:4" ht="13.5">
      <c r="A1044" s="128">
        <v>4</v>
      </c>
      <c r="B1044" s="129" t="s">
        <v>348</v>
      </c>
      <c r="C1044" s="128" t="s">
        <v>19</v>
      </c>
      <c r="D1044" s="128">
        <v>4</v>
      </c>
    </row>
    <row r="1045" spans="1:4" ht="13.5">
      <c r="A1045" s="128">
        <v>5</v>
      </c>
      <c r="B1045" s="129" t="s">
        <v>349</v>
      </c>
      <c r="C1045" s="128" t="s">
        <v>19</v>
      </c>
      <c r="D1045" s="128">
        <v>5</v>
      </c>
    </row>
    <row r="1046" spans="1:4" ht="13.5">
      <c r="A1046" s="128">
        <v>6</v>
      </c>
      <c r="B1046" s="129" t="s">
        <v>350</v>
      </c>
      <c r="C1046" s="128" t="s">
        <v>14</v>
      </c>
      <c r="D1046" s="128">
        <v>5</v>
      </c>
    </row>
    <row r="1047" spans="1:4" ht="13.5">
      <c r="A1047" s="106"/>
      <c r="B1047" s="110"/>
      <c r="C1047" s="106"/>
      <c r="D1047" s="106"/>
    </row>
    <row r="1048" spans="1:4" ht="13.5">
      <c r="A1048" s="290" t="s">
        <v>608</v>
      </c>
      <c r="B1048" s="290"/>
      <c r="C1048" s="290"/>
      <c r="D1048" s="290"/>
    </row>
    <row r="1049" spans="1:4" ht="32.25" customHeight="1">
      <c r="A1049" s="104" t="s">
        <v>112</v>
      </c>
      <c r="B1049" s="104" t="s">
        <v>1</v>
      </c>
      <c r="C1049" s="104" t="s">
        <v>160</v>
      </c>
      <c r="D1049" s="104" t="s">
        <v>10</v>
      </c>
    </row>
    <row r="1050" spans="1:4" ht="13.5">
      <c r="A1050" s="105"/>
      <c r="B1050" s="107" t="s">
        <v>391</v>
      </c>
      <c r="C1050" s="105"/>
      <c r="D1050" s="105"/>
    </row>
    <row r="1051" spans="1:4" ht="27">
      <c r="A1051" s="105">
        <v>1</v>
      </c>
      <c r="B1051" s="136" t="s">
        <v>609</v>
      </c>
      <c r="C1051" s="105" t="s">
        <v>19</v>
      </c>
      <c r="D1051" s="105">
        <v>4</v>
      </c>
    </row>
    <row r="1052" spans="1:4" ht="27">
      <c r="A1052" s="105">
        <v>2</v>
      </c>
      <c r="B1052" s="136" t="s">
        <v>416</v>
      </c>
      <c r="C1052" s="105" t="s">
        <v>19</v>
      </c>
      <c r="D1052" s="115">
        <v>4</v>
      </c>
    </row>
    <row r="1053" spans="1:4" ht="13.5">
      <c r="A1053" s="105">
        <v>3</v>
      </c>
      <c r="B1053" s="170" t="s">
        <v>610</v>
      </c>
      <c r="C1053" s="105"/>
      <c r="D1053" s="115"/>
    </row>
    <row r="1054" spans="1:4" ht="13.5">
      <c r="A1054" s="105">
        <v>4</v>
      </c>
      <c r="B1054" s="129" t="s">
        <v>412</v>
      </c>
      <c r="C1054" s="105" t="s">
        <v>19</v>
      </c>
      <c r="D1054" s="115">
        <v>1</v>
      </c>
    </row>
    <row r="1055" spans="1:4" ht="13.5">
      <c r="A1055" s="105"/>
      <c r="B1055" s="107" t="s">
        <v>397</v>
      </c>
      <c r="C1055" s="105"/>
      <c r="D1055" s="115"/>
    </row>
    <row r="1056" spans="1:4" ht="13.5">
      <c r="A1056" s="105">
        <v>5</v>
      </c>
      <c r="B1056" s="129" t="s">
        <v>412</v>
      </c>
      <c r="C1056" s="105" t="s">
        <v>19</v>
      </c>
      <c r="D1056" s="115">
        <v>1</v>
      </c>
    </row>
    <row r="1057" spans="1:4" ht="27">
      <c r="A1057" s="105">
        <v>6</v>
      </c>
      <c r="B1057" s="136" t="s">
        <v>416</v>
      </c>
      <c r="C1057" s="105" t="s">
        <v>19</v>
      </c>
      <c r="D1057" s="115">
        <v>4</v>
      </c>
    </row>
    <row r="1058" spans="1:4" ht="13.5">
      <c r="A1058" s="105"/>
      <c r="B1058" s="107" t="s">
        <v>402</v>
      </c>
      <c r="C1058" s="105"/>
      <c r="D1058" s="115"/>
    </row>
    <row r="1059" spans="1:4" ht="27">
      <c r="A1059" s="105">
        <v>7</v>
      </c>
      <c r="B1059" s="136" t="s">
        <v>481</v>
      </c>
      <c r="C1059" s="105" t="s">
        <v>14</v>
      </c>
      <c r="D1059" s="115">
        <v>2.5</v>
      </c>
    </row>
    <row r="1060" spans="1:4" ht="13.5">
      <c r="A1060" s="105">
        <v>8</v>
      </c>
      <c r="B1060" s="136" t="s">
        <v>611</v>
      </c>
      <c r="C1060" s="105"/>
      <c r="D1060" s="115"/>
    </row>
    <row r="1061" spans="1:4" ht="13.5">
      <c r="A1061" s="105">
        <v>9</v>
      </c>
      <c r="B1061" s="107" t="s">
        <v>482</v>
      </c>
      <c r="C1061" s="105" t="s">
        <v>19</v>
      </c>
      <c r="D1061" s="115">
        <v>1</v>
      </c>
    </row>
    <row r="1062" spans="1:4" ht="13.5">
      <c r="A1062" s="105">
        <v>10</v>
      </c>
      <c r="B1062" s="107" t="s">
        <v>497</v>
      </c>
      <c r="C1062" s="105" t="s">
        <v>19</v>
      </c>
      <c r="D1062" s="115">
        <v>1</v>
      </c>
    </row>
    <row r="1063" spans="1:4" ht="13.5">
      <c r="A1063" s="298" t="s">
        <v>345</v>
      </c>
      <c r="B1063" s="299"/>
      <c r="C1063" s="299"/>
      <c r="D1063" s="300"/>
    </row>
    <row r="1064" spans="1:4" ht="13.5">
      <c r="A1064" s="105">
        <v>1</v>
      </c>
      <c r="B1064" s="149" t="s">
        <v>506</v>
      </c>
      <c r="C1064" s="105" t="s">
        <v>19</v>
      </c>
      <c r="D1064" s="115">
        <v>1</v>
      </c>
    </row>
    <row r="1065" spans="1:4" ht="13.5">
      <c r="A1065" s="105">
        <v>2</v>
      </c>
      <c r="B1065" s="149" t="s">
        <v>593</v>
      </c>
      <c r="C1065" s="105" t="s">
        <v>19</v>
      </c>
      <c r="D1065" s="115">
        <v>1</v>
      </c>
    </row>
    <row r="1066" spans="1:4" ht="13.5">
      <c r="A1066" s="105"/>
      <c r="B1066" s="149" t="s">
        <v>465</v>
      </c>
      <c r="C1066" s="105" t="s">
        <v>14</v>
      </c>
      <c r="D1066" s="115">
        <v>12</v>
      </c>
    </row>
    <row r="1067" spans="1:4" ht="13.5">
      <c r="A1067" s="105">
        <v>3</v>
      </c>
      <c r="B1067" s="149" t="s">
        <v>408</v>
      </c>
      <c r="C1067" s="105" t="s">
        <v>411</v>
      </c>
      <c r="D1067" s="115">
        <v>1</v>
      </c>
    </row>
    <row r="1068" spans="1:4" ht="13.5">
      <c r="A1068" s="105">
        <v>4</v>
      </c>
      <c r="B1068" s="149" t="s">
        <v>587</v>
      </c>
      <c r="C1068" s="105" t="s">
        <v>19</v>
      </c>
      <c r="D1068" s="115">
        <v>2</v>
      </c>
    </row>
    <row r="1069" spans="1:4" ht="13.5">
      <c r="A1069" s="175"/>
      <c r="B1069" s="175"/>
      <c r="C1069" s="175"/>
      <c r="D1069" s="175"/>
    </row>
    <row r="1070" spans="1:4" ht="13.5">
      <c r="A1070" s="304" t="s">
        <v>612</v>
      </c>
      <c r="B1070" s="304"/>
      <c r="C1070" s="304"/>
      <c r="D1070" s="304"/>
    </row>
    <row r="1071" spans="1:4" ht="30" customHeight="1">
      <c r="A1071" s="127" t="s">
        <v>112</v>
      </c>
      <c r="B1071" s="127" t="s">
        <v>1</v>
      </c>
      <c r="C1071" s="127" t="s">
        <v>160</v>
      </c>
      <c r="D1071" s="127" t="s">
        <v>10</v>
      </c>
    </row>
    <row r="1072" spans="1:4" ht="13.5">
      <c r="A1072" s="128"/>
      <c r="B1072" s="151" t="s">
        <v>391</v>
      </c>
      <c r="C1072" s="128"/>
      <c r="D1072" s="128"/>
    </row>
    <row r="1073" spans="1:4" ht="13.5">
      <c r="A1073" s="128">
        <v>1</v>
      </c>
      <c r="B1073" s="151" t="s">
        <v>412</v>
      </c>
      <c r="C1073" s="128" t="s">
        <v>19</v>
      </c>
      <c r="D1073" s="128">
        <v>1</v>
      </c>
    </row>
    <row r="1074" spans="1:4" ht="13.5">
      <c r="A1074" s="128">
        <v>2</v>
      </c>
      <c r="B1074" s="151" t="s">
        <v>613</v>
      </c>
      <c r="C1074" s="128" t="s">
        <v>19</v>
      </c>
      <c r="D1074" s="128">
        <v>4</v>
      </c>
    </row>
    <row r="1075" spans="1:4" ht="27">
      <c r="A1075" s="128">
        <v>3</v>
      </c>
      <c r="B1075" s="151" t="s">
        <v>479</v>
      </c>
      <c r="C1075" s="128" t="s">
        <v>19</v>
      </c>
      <c r="D1075" s="128">
        <v>6</v>
      </c>
    </row>
    <row r="1076" spans="1:4" ht="13.5">
      <c r="A1076" s="128">
        <v>4</v>
      </c>
      <c r="B1076" s="176" t="s">
        <v>614</v>
      </c>
      <c r="C1076" s="177" t="s">
        <v>19</v>
      </c>
      <c r="D1076" s="128">
        <v>1</v>
      </c>
    </row>
    <row r="1077" spans="1:4" ht="13.5">
      <c r="A1077" s="128"/>
      <c r="B1077" s="151" t="s">
        <v>397</v>
      </c>
      <c r="C1077" s="128"/>
      <c r="D1077" s="128"/>
    </row>
    <row r="1078" spans="1:4" ht="13.5">
      <c r="A1078" s="128">
        <v>5</v>
      </c>
      <c r="B1078" s="151" t="s">
        <v>412</v>
      </c>
      <c r="C1078" s="128" t="s">
        <v>19</v>
      </c>
      <c r="D1078" s="128">
        <v>1</v>
      </c>
    </row>
    <row r="1079" spans="1:4" ht="13.5">
      <c r="A1079" s="128">
        <v>6</v>
      </c>
      <c r="B1079" s="151" t="s">
        <v>615</v>
      </c>
      <c r="C1079" s="128" t="s">
        <v>19</v>
      </c>
      <c r="D1079" s="128">
        <v>2</v>
      </c>
    </row>
    <row r="1080" spans="1:4" ht="27">
      <c r="A1080" s="128">
        <v>7</v>
      </c>
      <c r="B1080" s="151" t="s">
        <v>479</v>
      </c>
      <c r="C1080" s="128" t="s">
        <v>19</v>
      </c>
      <c r="D1080" s="128">
        <v>9</v>
      </c>
    </row>
    <row r="1081" spans="1:4" ht="13.5">
      <c r="A1081" s="128">
        <v>8</v>
      </c>
      <c r="B1081" s="151" t="s">
        <v>616</v>
      </c>
      <c r="C1081" s="128" t="s">
        <v>19</v>
      </c>
      <c r="D1081" s="128">
        <v>66</v>
      </c>
    </row>
    <row r="1082" spans="1:4" ht="13.5">
      <c r="A1082" s="128">
        <v>9</v>
      </c>
      <c r="B1082" s="176" t="s">
        <v>614</v>
      </c>
      <c r="C1082" s="177" t="s">
        <v>19</v>
      </c>
      <c r="D1082" s="128">
        <v>1</v>
      </c>
    </row>
    <row r="1083" spans="1:4" ht="13.5">
      <c r="A1083" s="128">
        <v>10</v>
      </c>
      <c r="B1083" s="151" t="s">
        <v>613</v>
      </c>
      <c r="C1083" s="128" t="s">
        <v>19</v>
      </c>
      <c r="D1083" s="128">
        <v>9</v>
      </c>
    </row>
    <row r="1084" spans="1:4" ht="13.5">
      <c r="A1084" s="128">
        <v>11</v>
      </c>
      <c r="B1084" s="151" t="s">
        <v>617</v>
      </c>
      <c r="C1084" s="128" t="s">
        <v>19</v>
      </c>
      <c r="D1084" s="128">
        <v>1</v>
      </c>
    </row>
    <row r="1085" spans="1:4" ht="13.5">
      <c r="A1085" s="128"/>
      <c r="B1085" s="151" t="s">
        <v>402</v>
      </c>
      <c r="C1085" s="128"/>
      <c r="D1085" s="128"/>
    </row>
    <row r="1086" spans="1:4" ht="27">
      <c r="A1086" s="128">
        <v>12</v>
      </c>
      <c r="B1086" s="151" t="s">
        <v>337</v>
      </c>
      <c r="C1086" s="128" t="s">
        <v>19</v>
      </c>
      <c r="D1086" s="128">
        <v>1</v>
      </c>
    </row>
    <row r="1087" spans="1:4" ht="27">
      <c r="A1087" s="128">
        <v>13</v>
      </c>
      <c r="B1087" s="151" t="s">
        <v>481</v>
      </c>
      <c r="C1087" s="128" t="s">
        <v>14</v>
      </c>
      <c r="D1087" s="128">
        <v>2.5</v>
      </c>
    </row>
    <row r="1088" spans="1:4" ht="13.5">
      <c r="A1088" s="128"/>
      <c r="B1088" s="151" t="s">
        <v>405</v>
      </c>
      <c r="C1088" s="128"/>
      <c r="D1088" s="128"/>
    </row>
    <row r="1089" spans="1:4" ht="27">
      <c r="A1089" s="128">
        <v>14</v>
      </c>
      <c r="B1089" s="151" t="s">
        <v>337</v>
      </c>
      <c r="C1089" s="128" t="s">
        <v>19</v>
      </c>
      <c r="D1089" s="128">
        <v>1</v>
      </c>
    </row>
    <row r="1090" spans="1:4" ht="27">
      <c r="A1090" s="128">
        <v>15</v>
      </c>
      <c r="B1090" s="151" t="s">
        <v>481</v>
      </c>
      <c r="C1090" s="128" t="s">
        <v>14</v>
      </c>
      <c r="D1090" s="128">
        <v>2.5</v>
      </c>
    </row>
    <row r="1091" spans="1:4" ht="13.5">
      <c r="A1091" s="305" t="s">
        <v>345</v>
      </c>
      <c r="B1091" s="305"/>
      <c r="C1091" s="305"/>
      <c r="D1091" s="305"/>
    </row>
    <row r="1092" spans="1:4" ht="13.5">
      <c r="A1092" s="128">
        <v>1</v>
      </c>
      <c r="B1092" s="129" t="s">
        <v>346</v>
      </c>
      <c r="C1092" s="128" t="s">
        <v>19</v>
      </c>
      <c r="D1092" s="128">
        <v>7</v>
      </c>
    </row>
    <row r="1093" spans="1:4" ht="13.5">
      <c r="A1093" s="128">
        <v>2</v>
      </c>
      <c r="B1093" s="129" t="s">
        <v>349</v>
      </c>
      <c r="C1093" s="128" t="s">
        <v>19</v>
      </c>
      <c r="D1093" s="128">
        <v>15</v>
      </c>
    </row>
    <row r="1094" spans="1:4" ht="13.5">
      <c r="A1094" s="128">
        <v>3</v>
      </c>
      <c r="B1094" s="129" t="s">
        <v>618</v>
      </c>
      <c r="C1094" s="128" t="s">
        <v>19</v>
      </c>
      <c r="D1094" s="128">
        <v>9</v>
      </c>
    </row>
    <row r="1095" spans="1:4" ht="13.5">
      <c r="A1095" s="128">
        <v>4</v>
      </c>
      <c r="B1095" s="129" t="s">
        <v>350</v>
      </c>
      <c r="C1095" s="128" t="s">
        <v>14</v>
      </c>
      <c r="D1095" s="128">
        <v>5</v>
      </c>
    </row>
    <row r="1096" spans="1:4" ht="13.5">
      <c r="A1096" s="128">
        <v>5</v>
      </c>
      <c r="B1096" s="170" t="s">
        <v>619</v>
      </c>
      <c r="C1096" s="158" t="s">
        <v>14</v>
      </c>
      <c r="D1096" s="158">
        <v>10</v>
      </c>
    </row>
    <row r="1097" spans="1:4" ht="27">
      <c r="A1097" s="128">
        <v>6</v>
      </c>
      <c r="B1097" s="170" t="s">
        <v>620</v>
      </c>
      <c r="C1097" s="158" t="s">
        <v>19</v>
      </c>
      <c r="D1097" s="158">
        <v>2</v>
      </c>
    </row>
    <row r="1098" spans="1:4" ht="13.5">
      <c r="A1098" s="175"/>
      <c r="B1098" s="175"/>
      <c r="C1098" s="175"/>
      <c r="D1098" s="175"/>
    </row>
    <row r="1099" spans="1:4" ht="13.5">
      <c r="A1099" s="304" t="s">
        <v>621</v>
      </c>
      <c r="B1099" s="304"/>
      <c r="C1099" s="304"/>
      <c r="D1099" s="304"/>
    </row>
    <row r="1100" spans="1:4" ht="29.25" customHeight="1">
      <c r="A1100" s="127" t="s">
        <v>112</v>
      </c>
      <c r="B1100" s="127" t="s">
        <v>1</v>
      </c>
      <c r="C1100" s="127" t="s">
        <v>160</v>
      </c>
      <c r="D1100" s="127" t="s">
        <v>10</v>
      </c>
    </row>
    <row r="1101" spans="1:4" ht="13.5">
      <c r="A1101" s="128"/>
      <c r="B1101" s="179" t="s">
        <v>391</v>
      </c>
      <c r="C1101" s="128"/>
      <c r="D1101" s="128"/>
    </row>
    <row r="1102" spans="1:4" ht="13.5">
      <c r="A1102" s="128">
        <v>1</v>
      </c>
      <c r="B1102" s="179" t="s">
        <v>412</v>
      </c>
      <c r="C1102" s="128" t="s">
        <v>19</v>
      </c>
      <c r="D1102" s="128">
        <v>1</v>
      </c>
    </row>
    <row r="1103" spans="1:4" ht="13.5">
      <c r="A1103" s="128">
        <v>2</v>
      </c>
      <c r="B1103" s="180" t="s">
        <v>614</v>
      </c>
      <c r="C1103" s="177" t="s">
        <v>19</v>
      </c>
      <c r="D1103" s="128">
        <v>1</v>
      </c>
    </row>
    <row r="1104" spans="1:4" ht="27">
      <c r="A1104" s="128">
        <v>3</v>
      </c>
      <c r="B1104" s="179" t="s">
        <v>479</v>
      </c>
      <c r="C1104" s="128" t="s">
        <v>19</v>
      </c>
      <c r="D1104" s="128">
        <v>2</v>
      </c>
    </row>
    <row r="1105" spans="1:4" ht="13.5">
      <c r="A1105" s="128">
        <v>4</v>
      </c>
      <c r="B1105" s="179" t="s">
        <v>616</v>
      </c>
      <c r="C1105" s="128" t="s">
        <v>19</v>
      </c>
      <c r="D1105" s="128">
        <v>6</v>
      </c>
    </row>
    <row r="1106" spans="1:4" ht="13.5">
      <c r="A1106" s="128">
        <v>5</v>
      </c>
      <c r="B1106" s="179" t="s">
        <v>622</v>
      </c>
      <c r="C1106" s="128" t="s">
        <v>19</v>
      </c>
      <c r="D1106" s="128">
        <v>2</v>
      </c>
    </row>
    <row r="1107" spans="1:4" ht="13.5">
      <c r="A1107" s="128">
        <v>6</v>
      </c>
      <c r="B1107" s="179" t="s">
        <v>343</v>
      </c>
      <c r="C1107" s="128" t="s">
        <v>19</v>
      </c>
      <c r="D1107" s="128">
        <v>1</v>
      </c>
    </row>
    <row r="1108" spans="1:4" ht="13.5">
      <c r="A1108" s="128"/>
      <c r="B1108" s="179" t="s">
        <v>397</v>
      </c>
      <c r="C1108" s="128"/>
      <c r="D1108" s="128"/>
    </row>
    <row r="1109" spans="1:4" ht="13.5">
      <c r="A1109" s="128">
        <v>7</v>
      </c>
      <c r="B1109" s="179" t="s">
        <v>412</v>
      </c>
      <c r="C1109" s="128" t="s">
        <v>19</v>
      </c>
      <c r="D1109" s="128">
        <v>1</v>
      </c>
    </row>
    <row r="1110" spans="1:4" ht="41.25">
      <c r="A1110" s="128">
        <v>8</v>
      </c>
      <c r="B1110" s="179" t="s">
        <v>623</v>
      </c>
      <c r="C1110" s="128" t="s">
        <v>19</v>
      </c>
      <c r="D1110" s="128">
        <v>2</v>
      </c>
    </row>
    <row r="1111" spans="1:4" ht="13.5">
      <c r="A1111" s="128">
        <v>9</v>
      </c>
      <c r="B1111" s="179" t="s">
        <v>616</v>
      </c>
      <c r="C1111" s="128" t="s">
        <v>19</v>
      </c>
      <c r="D1111" s="128">
        <v>24</v>
      </c>
    </row>
    <row r="1112" spans="1:4" ht="13.5">
      <c r="A1112" s="128">
        <v>10</v>
      </c>
      <c r="B1112" s="180" t="s">
        <v>614</v>
      </c>
      <c r="C1112" s="177" t="s">
        <v>19</v>
      </c>
      <c r="D1112" s="128">
        <v>1</v>
      </c>
    </row>
    <row r="1113" spans="1:4" ht="13.5">
      <c r="A1113" s="128">
        <v>11</v>
      </c>
      <c r="B1113" s="179" t="s">
        <v>624</v>
      </c>
      <c r="C1113" s="128" t="s">
        <v>411</v>
      </c>
      <c r="D1113" s="128">
        <v>4</v>
      </c>
    </row>
    <row r="1114" spans="1:4" ht="13.5">
      <c r="A1114" s="128"/>
      <c r="B1114" s="179" t="s">
        <v>402</v>
      </c>
      <c r="C1114" s="128"/>
      <c r="D1114" s="128"/>
    </row>
    <row r="1115" spans="1:4" ht="27">
      <c r="A1115" s="128">
        <v>12</v>
      </c>
      <c r="B1115" s="179" t="s">
        <v>337</v>
      </c>
      <c r="C1115" s="128" t="s">
        <v>19</v>
      </c>
      <c r="D1115" s="128">
        <v>1</v>
      </c>
    </row>
    <row r="1116" spans="1:4" ht="27">
      <c r="A1116" s="128">
        <v>13</v>
      </c>
      <c r="B1116" s="179" t="s">
        <v>481</v>
      </c>
      <c r="C1116" s="128" t="s">
        <v>14</v>
      </c>
      <c r="D1116" s="128">
        <v>2.5</v>
      </c>
    </row>
    <row r="1117" spans="1:4" ht="13.5">
      <c r="A1117" s="128">
        <v>14</v>
      </c>
      <c r="B1117" s="179" t="s">
        <v>482</v>
      </c>
      <c r="C1117" s="128" t="s">
        <v>19</v>
      </c>
      <c r="D1117" s="128">
        <v>1</v>
      </c>
    </row>
    <row r="1118" spans="1:4" ht="27">
      <c r="A1118" s="128">
        <v>15</v>
      </c>
      <c r="B1118" s="179" t="s">
        <v>480</v>
      </c>
      <c r="C1118" s="128" t="s">
        <v>19</v>
      </c>
      <c r="D1118" s="128">
        <v>1</v>
      </c>
    </row>
    <row r="1119" spans="1:4" ht="13.5">
      <c r="A1119" s="128">
        <v>16</v>
      </c>
      <c r="B1119" s="179" t="s">
        <v>625</v>
      </c>
      <c r="C1119" s="128" t="s">
        <v>19</v>
      </c>
      <c r="D1119" s="128">
        <v>1</v>
      </c>
    </row>
    <row r="1120" spans="1:4" ht="13.5">
      <c r="A1120" s="128"/>
      <c r="B1120" s="179" t="s">
        <v>405</v>
      </c>
      <c r="C1120" s="128"/>
      <c r="D1120" s="128"/>
    </row>
    <row r="1121" spans="1:4" ht="27">
      <c r="A1121" s="128">
        <v>17</v>
      </c>
      <c r="B1121" s="179" t="s">
        <v>337</v>
      </c>
      <c r="C1121" s="128" t="s">
        <v>19</v>
      </c>
      <c r="D1121" s="128">
        <v>1</v>
      </c>
    </row>
    <row r="1122" spans="1:4" ht="27">
      <c r="A1122" s="128">
        <v>18</v>
      </c>
      <c r="B1122" s="179" t="s">
        <v>481</v>
      </c>
      <c r="C1122" s="128" t="s">
        <v>14</v>
      </c>
      <c r="D1122" s="128">
        <v>2.5</v>
      </c>
    </row>
    <row r="1123" spans="1:4" ht="13.5">
      <c r="A1123" s="128">
        <v>19</v>
      </c>
      <c r="B1123" s="179" t="s">
        <v>482</v>
      </c>
      <c r="C1123" s="128" t="s">
        <v>19</v>
      </c>
      <c r="D1123" s="128">
        <v>1</v>
      </c>
    </row>
    <row r="1124" spans="1:4" ht="27">
      <c r="A1124" s="128">
        <v>20</v>
      </c>
      <c r="B1124" s="179" t="s">
        <v>480</v>
      </c>
      <c r="C1124" s="128" t="s">
        <v>19</v>
      </c>
      <c r="D1124" s="128">
        <v>1</v>
      </c>
    </row>
    <row r="1125" spans="1:4" ht="13.5">
      <c r="A1125" s="128">
        <v>21</v>
      </c>
      <c r="B1125" s="179" t="s">
        <v>625</v>
      </c>
      <c r="C1125" s="128" t="s">
        <v>19</v>
      </c>
      <c r="D1125" s="128">
        <v>1</v>
      </c>
    </row>
    <row r="1126" spans="1:4" ht="13.5">
      <c r="A1126" s="305" t="s">
        <v>345</v>
      </c>
      <c r="B1126" s="305"/>
      <c r="C1126" s="305"/>
      <c r="D1126" s="305"/>
    </row>
    <row r="1127" spans="1:4" ht="13.5">
      <c r="A1127" s="128">
        <v>1</v>
      </c>
      <c r="B1127" s="129" t="s">
        <v>346</v>
      </c>
      <c r="C1127" s="128" t="s">
        <v>19</v>
      </c>
      <c r="D1127" s="128">
        <v>8</v>
      </c>
    </row>
    <row r="1128" spans="1:4" ht="13.5">
      <c r="A1128" s="128">
        <v>2</v>
      </c>
      <c r="B1128" s="129" t="s">
        <v>349</v>
      </c>
      <c r="C1128" s="128" t="s">
        <v>19</v>
      </c>
      <c r="D1128" s="128">
        <v>2</v>
      </c>
    </row>
    <row r="1129" spans="1:4" ht="13.5">
      <c r="A1129" s="128">
        <v>3</v>
      </c>
      <c r="B1129" s="129" t="s">
        <v>626</v>
      </c>
      <c r="C1129" s="128" t="s">
        <v>486</v>
      </c>
      <c r="D1129" s="128">
        <v>0.4</v>
      </c>
    </row>
    <row r="1130" spans="1:4" ht="13.5">
      <c r="A1130" s="128">
        <v>4</v>
      </c>
      <c r="B1130" s="129" t="s">
        <v>350</v>
      </c>
      <c r="C1130" s="128" t="s">
        <v>14</v>
      </c>
      <c r="D1130" s="128">
        <v>5</v>
      </c>
    </row>
    <row r="1131" spans="1:4" ht="13.5">
      <c r="A1131" s="128">
        <v>5</v>
      </c>
      <c r="B1131" s="170" t="s">
        <v>627</v>
      </c>
      <c r="C1131" s="158" t="s">
        <v>19</v>
      </c>
      <c r="D1131" s="158">
        <v>1</v>
      </c>
    </row>
    <row r="1132" spans="1:4" ht="13.5">
      <c r="A1132" s="128">
        <v>6</v>
      </c>
      <c r="B1132" s="129" t="s">
        <v>442</v>
      </c>
      <c r="C1132" s="128" t="s">
        <v>411</v>
      </c>
      <c r="D1132" s="128">
        <v>2</v>
      </c>
    </row>
    <row r="1133" spans="1:4" ht="13.5">
      <c r="A1133" s="175"/>
      <c r="B1133" s="175"/>
      <c r="C1133" s="175"/>
      <c r="D1133" s="175"/>
    </row>
    <row r="1134" spans="1:4" ht="13.5">
      <c r="A1134" s="304" t="s">
        <v>628</v>
      </c>
      <c r="B1134" s="304"/>
      <c r="C1134" s="304"/>
      <c r="D1134" s="304"/>
    </row>
    <row r="1135" spans="1:4" ht="30.75" customHeight="1">
      <c r="A1135" s="127" t="s">
        <v>112</v>
      </c>
      <c r="B1135" s="127" t="s">
        <v>1</v>
      </c>
      <c r="C1135" s="127" t="s">
        <v>160</v>
      </c>
      <c r="D1135" s="127" t="s">
        <v>10</v>
      </c>
    </row>
    <row r="1136" spans="1:4" ht="13.5">
      <c r="A1136" s="128"/>
      <c r="B1136" s="179" t="s">
        <v>391</v>
      </c>
      <c r="C1136" s="155"/>
      <c r="D1136" s="155"/>
    </row>
    <row r="1137" spans="1:4" ht="13.5">
      <c r="A1137" s="128">
        <v>1</v>
      </c>
      <c r="B1137" s="179" t="s">
        <v>412</v>
      </c>
      <c r="C1137" s="155" t="s">
        <v>19</v>
      </c>
      <c r="D1137" s="155">
        <v>1</v>
      </c>
    </row>
    <row r="1138" spans="1:4" ht="13.5">
      <c r="A1138" s="128">
        <v>2</v>
      </c>
      <c r="B1138" s="180" t="s">
        <v>614</v>
      </c>
      <c r="C1138" s="181" t="s">
        <v>19</v>
      </c>
      <c r="D1138" s="155">
        <v>1</v>
      </c>
    </row>
    <row r="1139" spans="1:4" ht="13.5">
      <c r="A1139" s="155">
        <v>3</v>
      </c>
      <c r="B1139" s="179" t="s">
        <v>629</v>
      </c>
      <c r="C1139" s="155" t="s">
        <v>19</v>
      </c>
      <c r="D1139" s="155">
        <v>6</v>
      </c>
    </row>
    <row r="1140" spans="1:4" ht="13.5">
      <c r="A1140" s="128">
        <v>4</v>
      </c>
      <c r="B1140" s="179" t="s">
        <v>630</v>
      </c>
      <c r="C1140" s="155" t="s">
        <v>19</v>
      </c>
      <c r="D1140" s="155">
        <v>1</v>
      </c>
    </row>
    <row r="1141" spans="1:4" ht="13.5">
      <c r="A1141" s="128"/>
      <c r="B1141" s="179" t="s">
        <v>397</v>
      </c>
      <c r="C1141" s="155"/>
      <c r="D1141" s="155"/>
    </row>
    <row r="1142" spans="1:4" ht="13.5">
      <c r="A1142" s="128">
        <v>5</v>
      </c>
      <c r="B1142" s="179" t="s">
        <v>412</v>
      </c>
      <c r="C1142" s="155" t="s">
        <v>19</v>
      </c>
      <c r="D1142" s="155">
        <v>1</v>
      </c>
    </row>
    <row r="1143" spans="1:4" ht="27">
      <c r="A1143" s="128">
        <v>6</v>
      </c>
      <c r="B1143" s="179" t="s">
        <v>479</v>
      </c>
      <c r="C1143" s="155" t="s">
        <v>19</v>
      </c>
      <c r="D1143" s="155">
        <v>6</v>
      </c>
    </row>
    <row r="1144" spans="1:4" ht="13.5">
      <c r="A1144" s="128">
        <v>7</v>
      </c>
      <c r="B1144" s="179" t="s">
        <v>616</v>
      </c>
      <c r="C1144" s="155" t="s">
        <v>19</v>
      </c>
      <c r="D1144" s="155">
        <v>51</v>
      </c>
    </row>
    <row r="1145" spans="1:4" ht="13.5">
      <c r="A1145" s="128">
        <v>8</v>
      </c>
      <c r="B1145" s="180" t="s">
        <v>614</v>
      </c>
      <c r="C1145" s="181" t="s">
        <v>19</v>
      </c>
      <c r="D1145" s="155">
        <v>1</v>
      </c>
    </row>
    <row r="1146" spans="1:4" ht="13.5">
      <c r="A1146" s="128"/>
      <c r="B1146" s="179" t="s">
        <v>402</v>
      </c>
      <c r="C1146" s="155"/>
      <c r="D1146" s="155"/>
    </row>
    <row r="1147" spans="1:4" ht="27">
      <c r="A1147" s="128">
        <v>9</v>
      </c>
      <c r="B1147" s="179" t="s">
        <v>337</v>
      </c>
      <c r="C1147" s="155" t="s">
        <v>19</v>
      </c>
      <c r="D1147" s="155">
        <v>1</v>
      </c>
    </row>
    <row r="1148" spans="1:4" ht="27">
      <c r="A1148" s="128">
        <v>10</v>
      </c>
      <c r="B1148" s="179" t="s">
        <v>481</v>
      </c>
      <c r="C1148" s="155" t="s">
        <v>14</v>
      </c>
      <c r="D1148" s="155">
        <v>2.5</v>
      </c>
    </row>
    <row r="1149" spans="1:4" ht="27">
      <c r="A1149" s="128">
        <v>11</v>
      </c>
      <c r="B1149" s="179" t="s">
        <v>480</v>
      </c>
      <c r="C1149" s="155" t="s">
        <v>19</v>
      </c>
      <c r="D1149" s="155">
        <v>1</v>
      </c>
    </row>
    <row r="1150" spans="1:4" ht="13.5">
      <c r="A1150" s="128">
        <v>12</v>
      </c>
      <c r="B1150" s="179" t="s">
        <v>625</v>
      </c>
      <c r="C1150" s="155" t="s">
        <v>19</v>
      </c>
      <c r="D1150" s="155">
        <v>1</v>
      </c>
    </row>
    <row r="1151" spans="1:4" ht="13.5">
      <c r="A1151" s="128"/>
      <c r="B1151" s="179" t="s">
        <v>405</v>
      </c>
      <c r="C1151" s="155"/>
      <c r="D1151" s="155"/>
    </row>
    <row r="1152" spans="1:4" ht="27">
      <c r="A1152" s="128">
        <v>13</v>
      </c>
      <c r="B1152" s="179" t="s">
        <v>337</v>
      </c>
      <c r="C1152" s="155" t="s">
        <v>19</v>
      </c>
      <c r="D1152" s="155">
        <v>1</v>
      </c>
    </row>
    <row r="1153" spans="1:4" ht="27">
      <c r="A1153" s="128">
        <v>14</v>
      </c>
      <c r="B1153" s="179" t="s">
        <v>481</v>
      </c>
      <c r="C1153" s="155" t="s">
        <v>14</v>
      </c>
      <c r="D1153" s="155">
        <v>2.5</v>
      </c>
    </row>
    <row r="1154" spans="1:4" ht="27">
      <c r="A1154" s="128">
        <v>15</v>
      </c>
      <c r="B1154" s="179" t="s">
        <v>480</v>
      </c>
      <c r="C1154" s="155" t="s">
        <v>19</v>
      </c>
      <c r="D1154" s="155">
        <v>1</v>
      </c>
    </row>
    <row r="1155" spans="1:4" ht="13.5">
      <c r="A1155" s="128">
        <v>16</v>
      </c>
      <c r="B1155" s="179" t="s">
        <v>625</v>
      </c>
      <c r="C1155" s="155" t="s">
        <v>19</v>
      </c>
      <c r="D1155" s="155">
        <v>1</v>
      </c>
    </row>
    <row r="1156" spans="1:4" ht="13.5">
      <c r="A1156" s="305" t="s">
        <v>345</v>
      </c>
      <c r="B1156" s="305"/>
      <c r="C1156" s="305"/>
      <c r="D1156" s="305"/>
    </row>
    <row r="1157" spans="1:4" ht="13.5">
      <c r="A1157" s="128">
        <v>1</v>
      </c>
      <c r="B1157" s="129" t="s">
        <v>346</v>
      </c>
      <c r="C1157" s="128" t="s">
        <v>19</v>
      </c>
      <c r="D1157" s="128">
        <v>8</v>
      </c>
    </row>
    <row r="1158" spans="1:4" ht="13.5">
      <c r="A1158" s="128">
        <v>2</v>
      </c>
      <c r="B1158" s="129" t="s">
        <v>349</v>
      </c>
      <c r="C1158" s="128" t="s">
        <v>19</v>
      </c>
      <c r="D1158" s="128">
        <v>6</v>
      </c>
    </row>
    <row r="1159" spans="1:4" ht="13.5">
      <c r="A1159" s="128">
        <v>3</v>
      </c>
      <c r="B1159" s="129" t="s">
        <v>350</v>
      </c>
      <c r="C1159" s="128" t="s">
        <v>14</v>
      </c>
      <c r="D1159" s="128">
        <v>5</v>
      </c>
    </row>
    <row r="1160" spans="1:4" ht="13.5">
      <c r="A1160" s="128">
        <v>4</v>
      </c>
      <c r="B1160" s="129" t="s">
        <v>442</v>
      </c>
      <c r="C1160" s="128" t="s">
        <v>411</v>
      </c>
      <c r="D1160" s="128">
        <v>2</v>
      </c>
    </row>
    <row r="1161" spans="1:4" ht="13.5">
      <c r="A1161" s="128">
        <v>5</v>
      </c>
      <c r="B1161" s="151" t="s">
        <v>631</v>
      </c>
      <c r="C1161" s="158" t="s">
        <v>19</v>
      </c>
      <c r="D1161" s="158">
        <v>4</v>
      </c>
    </row>
    <row r="1162" spans="1:4" ht="13.5">
      <c r="A1162" s="128">
        <v>6</v>
      </c>
      <c r="B1162" s="151" t="s">
        <v>632</v>
      </c>
      <c r="C1162" s="158" t="s">
        <v>19</v>
      </c>
      <c r="D1162" s="158">
        <v>2</v>
      </c>
    </row>
    <row r="1163" spans="1:4" ht="27">
      <c r="A1163" s="128">
        <v>7</v>
      </c>
      <c r="B1163" s="151" t="s">
        <v>633</v>
      </c>
      <c r="C1163" s="158" t="s">
        <v>19</v>
      </c>
      <c r="D1163" s="158">
        <v>1</v>
      </c>
    </row>
    <row r="1164" spans="1:4" ht="13.5">
      <c r="A1164" s="157"/>
      <c r="B1164" s="152"/>
      <c r="C1164" s="178"/>
      <c r="D1164" s="178"/>
    </row>
    <row r="1165" spans="1:4" ht="13.5">
      <c r="A1165" s="306" t="s">
        <v>634</v>
      </c>
      <c r="B1165" s="306"/>
      <c r="C1165" s="306"/>
      <c r="D1165" s="306"/>
    </row>
    <row r="1166" spans="1:4" ht="31.5" customHeight="1">
      <c r="A1166" s="104" t="s">
        <v>112</v>
      </c>
      <c r="B1166" s="104" t="s">
        <v>1</v>
      </c>
      <c r="C1166" s="104" t="s">
        <v>160</v>
      </c>
      <c r="D1166" s="104" t="s">
        <v>10</v>
      </c>
    </row>
    <row r="1167" spans="1:4" ht="13.5">
      <c r="A1167" s="105"/>
      <c r="B1167" s="107" t="s">
        <v>391</v>
      </c>
      <c r="C1167" s="105"/>
      <c r="D1167" s="105"/>
    </row>
    <row r="1168" spans="1:4" ht="13.5">
      <c r="A1168" s="109">
        <v>1</v>
      </c>
      <c r="B1168" s="120" t="s">
        <v>412</v>
      </c>
      <c r="C1168" s="109" t="s">
        <v>19</v>
      </c>
      <c r="D1168" s="108">
        <v>1</v>
      </c>
    </row>
    <row r="1169" spans="1:4" ht="27">
      <c r="A1169" s="109">
        <v>2</v>
      </c>
      <c r="B1169" s="120" t="s">
        <v>478</v>
      </c>
      <c r="C1169" s="109" t="s">
        <v>19</v>
      </c>
      <c r="D1169" s="108">
        <v>1</v>
      </c>
    </row>
    <row r="1170" spans="1:4" ht="27">
      <c r="A1170" s="109">
        <v>3</v>
      </c>
      <c r="B1170" s="120" t="s">
        <v>416</v>
      </c>
      <c r="C1170" s="109" t="s">
        <v>19</v>
      </c>
      <c r="D1170" s="108">
        <v>10</v>
      </c>
    </row>
    <row r="1171" spans="1:4" ht="27">
      <c r="A1171" s="109">
        <v>4</v>
      </c>
      <c r="B1171" s="125" t="s">
        <v>479</v>
      </c>
      <c r="C1171" s="109" t="s">
        <v>19</v>
      </c>
      <c r="D1171" s="108">
        <v>10</v>
      </c>
    </row>
    <row r="1172" spans="1:4" ht="13.5">
      <c r="A1172" s="109"/>
      <c r="B1172" s="153" t="s">
        <v>397</v>
      </c>
      <c r="C1172" s="109"/>
      <c r="D1172" s="108"/>
    </row>
    <row r="1173" spans="1:4" ht="13.5">
      <c r="A1173" s="109">
        <v>5</v>
      </c>
      <c r="B1173" s="120" t="s">
        <v>412</v>
      </c>
      <c r="C1173" s="109" t="s">
        <v>19</v>
      </c>
      <c r="D1173" s="108">
        <v>1</v>
      </c>
    </row>
    <row r="1174" spans="1:4" ht="27">
      <c r="A1174" s="109">
        <v>6</v>
      </c>
      <c r="B1174" s="120" t="s">
        <v>478</v>
      </c>
      <c r="C1174" s="109" t="s">
        <v>19</v>
      </c>
      <c r="D1174" s="108">
        <v>10</v>
      </c>
    </row>
    <row r="1175" spans="1:4" ht="27">
      <c r="A1175" s="109">
        <v>7</v>
      </c>
      <c r="B1175" s="125" t="s">
        <v>479</v>
      </c>
      <c r="C1175" s="109" t="s">
        <v>19</v>
      </c>
      <c r="D1175" s="108">
        <v>10</v>
      </c>
    </row>
    <row r="1176" spans="1:4" ht="27">
      <c r="A1176" s="109">
        <v>8</v>
      </c>
      <c r="B1176" s="120" t="s">
        <v>416</v>
      </c>
      <c r="C1176" s="109" t="s">
        <v>19</v>
      </c>
      <c r="D1176" s="108">
        <v>1</v>
      </c>
    </row>
    <row r="1177" spans="1:4" ht="13.5">
      <c r="A1177" s="109"/>
      <c r="B1177" s="153" t="s">
        <v>402</v>
      </c>
      <c r="C1177" s="109"/>
      <c r="D1177" s="108"/>
    </row>
    <row r="1178" spans="1:4" ht="27">
      <c r="A1178" s="109">
        <v>9</v>
      </c>
      <c r="B1178" s="120" t="s">
        <v>337</v>
      </c>
      <c r="C1178" s="109" t="s">
        <v>19</v>
      </c>
      <c r="D1178" s="108">
        <v>1</v>
      </c>
    </row>
    <row r="1179" spans="1:4" ht="27">
      <c r="A1179" s="109">
        <v>10</v>
      </c>
      <c r="B1179" s="120" t="s">
        <v>480</v>
      </c>
      <c r="C1179" s="109" t="s">
        <v>19</v>
      </c>
      <c r="D1179" s="108">
        <v>1</v>
      </c>
    </row>
    <row r="1180" spans="1:4" ht="27">
      <c r="A1180" s="109">
        <v>11</v>
      </c>
      <c r="B1180" s="125" t="s">
        <v>481</v>
      </c>
      <c r="C1180" s="109" t="s">
        <v>14</v>
      </c>
      <c r="D1180" s="108">
        <v>2.5</v>
      </c>
    </row>
    <row r="1181" spans="1:4" ht="13.5">
      <c r="A1181" s="109">
        <v>12</v>
      </c>
      <c r="B1181" s="120" t="s">
        <v>482</v>
      </c>
      <c r="C1181" s="109" t="s">
        <v>19</v>
      </c>
      <c r="D1181" s="108">
        <v>1</v>
      </c>
    </row>
    <row r="1182" spans="1:4" ht="27">
      <c r="A1182" s="109">
        <v>13</v>
      </c>
      <c r="B1182" s="120" t="s">
        <v>338</v>
      </c>
      <c r="C1182" s="109" t="s">
        <v>19</v>
      </c>
      <c r="D1182" s="108">
        <v>1</v>
      </c>
    </row>
    <row r="1183" spans="1:4" ht="13.5">
      <c r="A1183" s="109"/>
      <c r="B1183" s="153" t="s">
        <v>405</v>
      </c>
      <c r="C1183" s="109"/>
      <c r="D1183" s="108"/>
    </row>
    <row r="1184" spans="1:4" ht="27">
      <c r="A1184" s="109">
        <v>14</v>
      </c>
      <c r="B1184" s="120" t="s">
        <v>337</v>
      </c>
      <c r="C1184" s="109" t="s">
        <v>19</v>
      </c>
      <c r="D1184" s="108">
        <v>1</v>
      </c>
    </row>
    <row r="1185" spans="1:4" ht="27">
      <c r="A1185" s="109">
        <v>15</v>
      </c>
      <c r="B1185" s="120" t="s">
        <v>480</v>
      </c>
      <c r="C1185" s="109" t="s">
        <v>19</v>
      </c>
      <c r="D1185" s="108">
        <v>1</v>
      </c>
    </row>
    <row r="1186" spans="1:4" ht="27">
      <c r="A1186" s="109">
        <v>16</v>
      </c>
      <c r="B1186" s="125" t="s">
        <v>481</v>
      </c>
      <c r="C1186" s="109" t="s">
        <v>14</v>
      </c>
      <c r="D1186" s="108">
        <v>2.5</v>
      </c>
    </row>
    <row r="1187" spans="1:4" ht="13.5">
      <c r="A1187" s="109">
        <v>17</v>
      </c>
      <c r="B1187" s="120" t="s">
        <v>482</v>
      </c>
      <c r="C1187" s="109" t="s">
        <v>19</v>
      </c>
      <c r="D1187" s="108">
        <v>1</v>
      </c>
    </row>
    <row r="1188" spans="1:4" ht="27">
      <c r="A1188" s="109">
        <v>18</v>
      </c>
      <c r="B1188" s="120" t="s">
        <v>338</v>
      </c>
      <c r="C1188" s="109" t="s">
        <v>19</v>
      </c>
      <c r="D1188" s="108">
        <v>1</v>
      </c>
    </row>
    <row r="1189" spans="1:4" ht="13.5">
      <c r="A1189" s="291" t="s">
        <v>345</v>
      </c>
      <c r="B1189" s="292"/>
      <c r="C1189" s="292"/>
      <c r="D1189" s="293"/>
    </row>
    <row r="1190" spans="1:4" ht="13.5">
      <c r="A1190" s="109">
        <v>1</v>
      </c>
      <c r="B1190" s="120" t="s">
        <v>346</v>
      </c>
      <c r="C1190" s="109" t="s">
        <v>19</v>
      </c>
      <c r="D1190" s="108">
        <v>8</v>
      </c>
    </row>
    <row r="1191" spans="1:4" ht="13.5">
      <c r="A1191" s="109">
        <v>2</v>
      </c>
      <c r="B1191" s="120" t="s">
        <v>347</v>
      </c>
      <c r="C1191" s="109" t="s">
        <v>146</v>
      </c>
      <c r="D1191" s="109">
        <v>5</v>
      </c>
    </row>
    <row r="1192" spans="1:4" ht="13.5">
      <c r="A1192" s="109">
        <v>3</v>
      </c>
      <c r="B1192" s="125" t="s">
        <v>348</v>
      </c>
      <c r="C1192" s="109" t="s">
        <v>19</v>
      </c>
      <c r="D1192" s="108">
        <v>4</v>
      </c>
    </row>
    <row r="1193" spans="1:4" ht="13.5">
      <c r="A1193" s="109">
        <v>4</v>
      </c>
      <c r="B1193" s="120" t="s">
        <v>349</v>
      </c>
      <c r="C1193" s="109" t="s">
        <v>19</v>
      </c>
      <c r="D1193" s="108">
        <v>7</v>
      </c>
    </row>
    <row r="1194" spans="1:4" ht="13.5">
      <c r="A1194" s="109">
        <v>5</v>
      </c>
      <c r="B1194" s="125" t="s">
        <v>442</v>
      </c>
      <c r="C1194" s="109" t="s">
        <v>411</v>
      </c>
      <c r="D1194" s="108">
        <v>2</v>
      </c>
    </row>
    <row r="1195" spans="1:4" ht="13.5">
      <c r="A1195" s="109">
        <v>6</v>
      </c>
      <c r="B1195" s="116" t="s">
        <v>350</v>
      </c>
      <c r="C1195" s="109" t="s">
        <v>14</v>
      </c>
      <c r="D1195" s="108">
        <v>5</v>
      </c>
    </row>
    <row r="1196" spans="1:4" ht="13.5">
      <c r="A1196" s="109">
        <v>7</v>
      </c>
      <c r="B1196" s="120" t="s">
        <v>483</v>
      </c>
      <c r="C1196" s="109" t="s">
        <v>14</v>
      </c>
      <c r="D1196" s="108">
        <v>2</v>
      </c>
    </row>
    <row r="1197" spans="1:4" ht="13.5">
      <c r="A1197" s="118"/>
      <c r="B1197" s="121"/>
      <c r="C1197" s="118"/>
      <c r="D1197" s="118"/>
    </row>
    <row r="1198" spans="1:4" ht="13.5">
      <c r="A1198" s="304" t="s">
        <v>635</v>
      </c>
      <c r="B1198" s="304"/>
      <c r="C1198" s="304"/>
      <c r="D1198" s="304"/>
    </row>
    <row r="1199" spans="1:4" ht="28.5" customHeight="1">
      <c r="A1199" s="127" t="s">
        <v>112</v>
      </c>
      <c r="B1199" s="127" t="s">
        <v>1</v>
      </c>
      <c r="C1199" s="127" t="s">
        <v>160</v>
      </c>
      <c r="D1199" s="127" t="s">
        <v>10</v>
      </c>
    </row>
    <row r="1200" spans="1:4" ht="13.5">
      <c r="A1200" s="128"/>
      <c r="B1200" s="129" t="s">
        <v>391</v>
      </c>
      <c r="C1200" s="128"/>
      <c r="D1200" s="128"/>
    </row>
    <row r="1201" spans="1:4" ht="13.5">
      <c r="A1201" s="128">
        <v>1</v>
      </c>
      <c r="B1201" s="129" t="s">
        <v>412</v>
      </c>
      <c r="C1201" s="128" t="s">
        <v>19</v>
      </c>
      <c r="D1201" s="128">
        <v>1</v>
      </c>
    </row>
    <row r="1202" spans="1:4" ht="27">
      <c r="A1202" s="128">
        <v>2</v>
      </c>
      <c r="B1202" s="129" t="s">
        <v>479</v>
      </c>
      <c r="C1202" s="128" t="s">
        <v>19</v>
      </c>
      <c r="D1202" s="128">
        <v>4</v>
      </c>
    </row>
    <row r="1203" spans="1:4" ht="27">
      <c r="A1203" s="128">
        <v>3</v>
      </c>
      <c r="B1203" s="129" t="s">
        <v>636</v>
      </c>
      <c r="C1203" s="128" t="s">
        <v>19</v>
      </c>
      <c r="D1203" s="128">
        <v>10</v>
      </c>
    </row>
    <row r="1204" spans="1:4" ht="13.5">
      <c r="A1204" s="128">
        <v>4</v>
      </c>
      <c r="B1204" s="129" t="s">
        <v>637</v>
      </c>
      <c r="C1204" s="128" t="s">
        <v>19</v>
      </c>
      <c r="D1204" s="128">
        <v>1</v>
      </c>
    </row>
    <row r="1205" spans="1:4" ht="13.5">
      <c r="A1205" s="128">
        <v>5</v>
      </c>
      <c r="B1205" s="129" t="s">
        <v>638</v>
      </c>
      <c r="C1205" s="128" t="s">
        <v>19</v>
      </c>
      <c r="D1205" s="128">
        <v>6</v>
      </c>
    </row>
    <row r="1206" spans="1:4" ht="13.5">
      <c r="A1206" s="128"/>
      <c r="B1206" s="129" t="s">
        <v>639</v>
      </c>
      <c r="C1206" s="128" t="s">
        <v>19</v>
      </c>
      <c r="D1206" s="128">
        <v>9</v>
      </c>
    </row>
    <row r="1207" spans="1:4" ht="13.5">
      <c r="A1207" s="128"/>
      <c r="B1207" s="129" t="s">
        <v>397</v>
      </c>
      <c r="C1207" s="128"/>
      <c r="D1207" s="128"/>
    </row>
    <row r="1208" spans="1:4" ht="13.5">
      <c r="A1208" s="128">
        <v>5</v>
      </c>
      <c r="B1208" s="129" t="s">
        <v>449</v>
      </c>
      <c r="C1208" s="128" t="s">
        <v>19</v>
      </c>
      <c r="D1208" s="128">
        <v>1</v>
      </c>
    </row>
    <row r="1209" spans="1:4" ht="13.5">
      <c r="A1209" s="128">
        <v>6</v>
      </c>
      <c r="B1209" s="129" t="s">
        <v>640</v>
      </c>
      <c r="C1209" s="128" t="s">
        <v>411</v>
      </c>
      <c r="D1209" s="128">
        <v>0.06</v>
      </c>
    </row>
    <row r="1210" spans="1:4" ht="13.5">
      <c r="A1210" s="128">
        <v>7</v>
      </c>
      <c r="B1210" s="129" t="s">
        <v>638</v>
      </c>
      <c r="C1210" s="128" t="s">
        <v>19</v>
      </c>
      <c r="D1210" s="128">
        <v>96</v>
      </c>
    </row>
    <row r="1211" spans="1:4" ht="27">
      <c r="A1211" s="128">
        <v>8</v>
      </c>
      <c r="B1211" s="129" t="s">
        <v>416</v>
      </c>
      <c r="C1211" s="128" t="s">
        <v>19</v>
      </c>
      <c r="D1211" s="128">
        <v>32</v>
      </c>
    </row>
    <row r="1212" spans="1:4" ht="13.5">
      <c r="A1212" s="128"/>
      <c r="B1212" s="129" t="s">
        <v>402</v>
      </c>
      <c r="C1212" s="128"/>
      <c r="D1212" s="128"/>
    </row>
    <row r="1213" spans="1:4" ht="27">
      <c r="A1213" s="128">
        <v>9</v>
      </c>
      <c r="B1213" s="129" t="s">
        <v>641</v>
      </c>
      <c r="C1213" s="128" t="s">
        <v>19</v>
      </c>
      <c r="D1213" s="128">
        <v>1</v>
      </c>
    </row>
    <row r="1214" spans="1:4" ht="27">
      <c r="A1214" s="128">
        <v>10</v>
      </c>
      <c r="B1214" s="129" t="s">
        <v>480</v>
      </c>
      <c r="C1214" s="128" t="s">
        <v>19</v>
      </c>
      <c r="D1214" s="128">
        <v>1</v>
      </c>
    </row>
    <row r="1215" spans="1:4" ht="27">
      <c r="A1215" s="128">
        <v>11</v>
      </c>
      <c r="B1215" s="129" t="s">
        <v>481</v>
      </c>
      <c r="C1215" s="128" t="s">
        <v>14</v>
      </c>
      <c r="D1215" s="128">
        <v>2.5</v>
      </c>
    </row>
    <row r="1216" spans="1:4" ht="13.5">
      <c r="A1216" s="128"/>
      <c r="B1216" s="129" t="s">
        <v>405</v>
      </c>
      <c r="C1216" s="128"/>
      <c r="D1216" s="128"/>
    </row>
    <row r="1217" spans="1:4" ht="27">
      <c r="A1217" s="128">
        <v>14</v>
      </c>
      <c r="B1217" s="129" t="s">
        <v>641</v>
      </c>
      <c r="C1217" s="128" t="s">
        <v>19</v>
      </c>
      <c r="D1217" s="128">
        <v>1</v>
      </c>
    </row>
    <row r="1218" spans="1:4" ht="27">
      <c r="A1218" s="128">
        <v>15</v>
      </c>
      <c r="B1218" s="129" t="s">
        <v>480</v>
      </c>
      <c r="C1218" s="128" t="s">
        <v>19</v>
      </c>
      <c r="D1218" s="128">
        <v>1</v>
      </c>
    </row>
    <row r="1219" spans="1:4" ht="27">
      <c r="A1219" s="128">
        <v>16</v>
      </c>
      <c r="B1219" s="129" t="s">
        <v>481</v>
      </c>
      <c r="C1219" s="128" t="s">
        <v>14</v>
      </c>
      <c r="D1219" s="128">
        <v>2.5</v>
      </c>
    </row>
    <row r="1220" spans="1:4" ht="13.5">
      <c r="A1220" s="305" t="s">
        <v>345</v>
      </c>
      <c r="B1220" s="305"/>
      <c r="C1220" s="305"/>
      <c r="D1220" s="305"/>
    </row>
    <row r="1221" spans="1:4" ht="13.5">
      <c r="A1221" s="128">
        <v>1</v>
      </c>
      <c r="B1221" s="129" t="s">
        <v>346</v>
      </c>
      <c r="C1221" s="128" t="s">
        <v>19</v>
      </c>
      <c r="D1221" s="128">
        <v>10</v>
      </c>
    </row>
    <row r="1222" spans="1:4" ht="13.5">
      <c r="A1222" s="128">
        <v>2</v>
      </c>
      <c r="B1222" s="129" t="s">
        <v>349</v>
      </c>
      <c r="C1222" s="128" t="s">
        <v>19</v>
      </c>
      <c r="D1222" s="128">
        <v>4</v>
      </c>
    </row>
    <row r="1223" spans="1:4" ht="13.5">
      <c r="A1223" s="128">
        <v>3</v>
      </c>
      <c r="B1223" s="129" t="s">
        <v>442</v>
      </c>
      <c r="C1223" s="128" t="s">
        <v>411</v>
      </c>
      <c r="D1223" s="128">
        <v>2</v>
      </c>
    </row>
    <row r="1224" spans="1:4" ht="13.5">
      <c r="A1224" s="128">
        <v>4</v>
      </c>
      <c r="B1224" s="129" t="s">
        <v>350</v>
      </c>
      <c r="C1224" s="128" t="s">
        <v>14</v>
      </c>
      <c r="D1224" s="128">
        <v>5</v>
      </c>
    </row>
    <row r="1225" spans="1:4" ht="13.5">
      <c r="A1225" s="128">
        <v>5</v>
      </c>
      <c r="B1225" s="129" t="s">
        <v>483</v>
      </c>
      <c r="C1225" s="128" t="s">
        <v>14</v>
      </c>
      <c r="D1225" s="128">
        <v>2</v>
      </c>
    </row>
    <row r="1226" spans="1:4" ht="13.5">
      <c r="A1226" s="128">
        <v>6</v>
      </c>
      <c r="B1226" s="107" t="s">
        <v>642</v>
      </c>
      <c r="C1226" s="105" t="s">
        <v>19</v>
      </c>
      <c r="D1226" s="105">
        <v>4</v>
      </c>
    </row>
    <row r="1227" spans="1:4" ht="13.5">
      <c r="A1227" s="128">
        <v>7</v>
      </c>
      <c r="B1227" s="107" t="s">
        <v>643</v>
      </c>
      <c r="C1227" s="105" t="s">
        <v>19</v>
      </c>
      <c r="D1227" s="105">
        <v>6</v>
      </c>
    </row>
    <row r="1228" spans="1:4" ht="13.5">
      <c r="A1228" s="128">
        <v>8</v>
      </c>
      <c r="B1228" s="107" t="s">
        <v>427</v>
      </c>
      <c r="C1228" s="105" t="s">
        <v>19</v>
      </c>
      <c r="D1228" s="105">
        <v>9</v>
      </c>
    </row>
    <row r="1229" spans="1:4" ht="13.5">
      <c r="A1229" s="154"/>
      <c r="B1229" s="111"/>
      <c r="C1229" s="112"/>
      <c r="D1229" s="112"/>
    </row>
    <row r="1230" spans="1:4" ht="13.5">
      <c r="A1230" s="290" t="s">
        <v>644</v>
      </c>
      <c r="B1230" s="290"/>
      <c r="C1230" s="290"/>
      <c r="D1230" s="290"/>
    </row>
    <row r="1231" spans="1:4" ht="29.25" customHeight="1">
      <c r="A1231" s="104" t="s">
        <v>112</v>
      </c>
      <c r="B1231" s="104" t="s">
        <v>1</v>
      </c>
      <c r="C1231" s="104" t="s">
        <v>160</v>
      </c>
      <c r="D1231" s="104" t="s">
        <v>10</v>
      </c>
    </row>
    <row r="1232" spans="1:4" ht="13.5">
      <c r="A1232" s="105"/>
      <c r="B1232" s="129" t="s">
        <v>391</v>
      </c>
      <c r="C1232" s="128"/>
      <c r="D1232" s="128"/>
    </row>
    <row r="1233" spans="1:4" ht="13.5">
      <c r="A1233" s="109">
        <v>1</v>
      </c>
      <c r="B1233" s="129" t="s">
        <v>449</v>
      </c>
      <c r="C1233" s="128" t="s">
        <v>19</v>
      </c>
      <c r="D1233" s="128">
        <v>1</v>
      </c>
    </row>
    <row r="1234" spans="1:4" ht="27">
      <c r="A1234" s="109">
        <v>2</v>
      </c>
      <c r="B1234" s="129" t="s">
        <v>479</v>
      </c>
      <c r="C1234" s="128" t="s">
        <v>19</v>
      </c>
      <c r="D1234" s="128">
        <v>7</v>
      </c>
    </row>
    <row r="1235" spans="1:4" ht="27">
      <c r="A1235" s="109">
        <v>3</v>
      </c>
      <c r="B1235" s="129" t="s">
        <v>645</v>
      </c>
      <c r="C1235" s="128" t="s">
        <v>19</v>
      </c>
      <c r="D1235" s="128">
        <v>6</v>
      </c>
    </row>
    <row r="1236" spans="1:4" ht="13.5">
      <c r="A1236" s="109">
        <v>4</v>
      </c>
      <c r="B1236" s="129" t="s">
        <v>638</v>
      </c>
      <c r="C1236" s="128" t="s">
        <v>19</v>
      </c>
      <c r="D1236" s="128">
        <v>6</v>
      </c>
    </row>
    <row r="1237" spans="1:4" ht="27">
      <c r="A1237" s="109">
        <v>5</v>
      </c>
      <c r="B1237" s="129" t="s">
        <v>646</v>
      </c>
      <c r="C1237" s="128" t="s">
        <v>19</v>
      </c>
      <c r="D1237" s="128">
        <v>7</v>
      </c>
    </row>
    <row r="1238" spans="1:4" ht="13.5">
      <c r="A1238" s="109"/>
      <c r="B1238" s="129" t="s">
        <v>397</v>
      </c>
      <c r="C1238" s="128"/>
      <c r="D1238" s="128"/>
    </row>
    <row r="1239" spans="1:4" ht="13.5">
      <c r="A1239" s="109">
        <v>6</v>
      </c>
      <c r="B1239" s="129" t="s">
        <v>449</v>
      </c>
      <c r="C1239" s="128" t="s">
        <v>19</v>
      </c>
      <c r="D1239" s="128">
        <v>1</v>
      </c>
    </row>
    <row r="1240" spans="1:4" ht="13.5">
      <c r="A1240" s="109">
        <v>7</v>
      </c>
      <c r="B1240" s="129" t="s">
        <v>647</v>
      </c>
      <c r="C1240" s="128" t="s">
        <v>19</v>
      </c>
      <c r="D1240" s="128">
        <v>6</v>
      </c>
    </row>
    <row r="1241" spans="1:4" ht="13.5">
      <c r="A1241" s="109">
        <v>8</v>
      </c>
      <c r="B1241" s="129" t="s">
        <v>638</v>
      </c>
      <c r="C1241" s="128" t="s">
        <v>19</v>
      </c>
      <c r="D1241" s="128">
        <v>72</v>
      </c>
    </row>
    <row r="1242" spans="1:4" ht="27">
      <c r="A1242" s="109">
        <v>9</v>
      </c>
      <c r="B1242" s="129" t="s">
        <v>416</v>
      </c>
      <c r="C1242" s="128" t="s">
        <v>19</v>
      </c>
      <c r="D1242" s="128">
        <v>32</v>
      </c>
    </row>
    <row r="1243" spans="1:4" ht="13.5">
      <c r="A1243" s="109"/>
      <c r="B1243" s="129" t="s">
        <v>402</v>
      </c>
      <c r="C1243" s="128"/>
      <c r="D1243" s="128"/>
    </row>
    <row r="1244" spans="1:4" ht="27">
      <c r="A1244" s="109">
        <v>10</v>
      </c>
      <c r="B1244" s="129" t="s">
        <v>641</v>
      </c>
      <c r="C1244" s="128" t="s">
        <v>19</v>
      </c>
      <c r="D1244" s="128">
        <v>1</v>
      </c>
    </row>
    <row r="1245" spans="1:4" ht="27">
      <c r="A1245" s="109">
        <v>11</v>
      </c>
      <c r="B1245" s="129" t="s">
        <v>481</v>
      </c>
      <c r="C1245" s="128" t="s">
        <v>14</v>
      </c>
      <c r="D1245" s="128">
        <v>2.5</v>
      </c>
    </row>
    <row r="1246" spans="1:4" ht="13.5">
      <c r="A1246" s="109"/>
      <c r="B1246" s="129" t="s">
        <v>405</v>
      </c>
      <c r="C1246" s="128"/>
      <c r="D1246" s="128"/>
    </row>
    <row r="1247" spans="1:4" ht="27">
      <c r="A1247" s="109">
        <v>12</v>
      </c>
      <c r="B1247" s="129" t="s">
        <v>641</v>
      </c>
      <c r="C1247" s="128" t="s">
        <v>19</v>
      </c>
      <c r="D1247" s="128">
        <v>1</v>
      </c>
    </row>
    <row r="1248" spans="1:4" ht="27">
      <c r="A1248" s="109">
        <v>13</v>
      </c>
      <c r="B1248" s="129" t="s">
        <v>481</v>
      </c>
      <c r="C1248" s="128" t="s">
        <v>14</v>
      </c>
      <c r="D1248" s="128">
        <v>2.5</v>
      </c>
    </row>
    <row r="1249" spans="1:4" ht="13.5">
      <c r="A1249" s="109">
        <v>14</v>
      </c>
      <c r="B1249" s="120" t="s">
        <v>648</v>
      </c>
      <c r="C1249" s="109" t="s">
        <v>411</v>
      </c>
      <c r="D1249" s="108">
        <v>0.5</v>
      </c>
    </row>
    <row r="1250" spans="1:4" ht="13.5">
      <c r="A1250" s="291" t="s">
        <v>345</v>
      </c>
      <c r="B1250" s="292"/>
      <c r="C1250" s="292"/>
      <c r="D1250" s="293"/>
    </row>
    <row r="1251" spans="1:4" ht="13.5">
      <c r="A1251" s="109">
        <v>1</v>
      </c>
      <c r="B1251" s="120" t="s">
        <v>346</v>
      </c>
      <c r="C1251" s="109" t="s">
        <v>19</v>
      </c>
      <c r="D1251" s="108">
        <v>8</v>
      </c>
    </row>
    <row r="1252" spans="1:4" ht="13.5">
      <c r="A1252" s="109">
        <v>2</v>
      </c>
      <c r="B1252" s="120" t="s">
        <v>349</v>
      </c>
      <c r="C1252" s="109" t="s">
        <v>19</v>
      </c>
      <c r="D1252" s="109">
        <v>14</v>
      </c>
    </row>
    <row r="1253" spans="1:4" ht="13.5">
      <c r="A1253" s="109">
        <v>3</v>
      </c>
      <c r="B1253" s="116" t="s">
        <v>350</v>
      </c>
      <c r="C1253" s="109" t="s">
        <v>14</v>
      </c>
      <c r="D1253" s="108">
        <v>5</v>
      </c>
    </row>
    <row r="1254" spans="1:4" ht="13.5">
      <c r="A1254" s="109">
        <v>4</v>
      </c>
      <c r="B1254" s="110" t="s">
        <v>649</v>
      </c>
      <c r="C1254" s="109" t="s">
        <v>19</v>
      </c>
      <c r="D1254" s="108">
        <v>1</v>
      </c>
    </row>
    <row r="1255" spans="1:4" ht="13.5">
      <c r="A1255" s="109">
        <v>5</v>
      </c>
      <c r="B1255" s="107" t="s">
        <v>642</v>
      </c>
      <c r="C1255" s="105" t="s">
        <v>19</v>
      </c>
      <c r="D1255" s="108">
        <v>3</v>
      </c>
    </row>
    <row r="1256" spans="1:4" ht="13.5">
      <c r="A1256" s="109">
        <v>6</v>
      </c>
      <c r="B1256" s="107" t="s">
        <v>643</v>
      </c>
      <c r="C1256" s="105" t="s">
        <v>19</v>
      </c>
      <c r="D1256" s="105">
        <v>3</v>
      </c>
    </row>
    <row r="1257" spans="1:4" ht="13.5">
      <c r="A1257" s="118"/>
      <c r="B1257" s="121"/>
      <c r="C1257" s="118"/>
      <c r="D1257" s="118"/>
    </row>
    <row r="1258" spans="1:4" ht="13.5">
      <c r="A1258" s="290" t="s">
        <v>650</v>
      </c>
      <c r="B1258" s="290"/>
      <c r="C1258" s="290"/>
      <c r="D1258" s="290"/>
    </row>
    <row r="1259" spans="1:4" ht="30" customHeight="1">
      <c r="A1259" s="104" t="s">
        <v>112</v>
      </c>
      <c r="B1259" s="104" t="s">
        <v>1</v>
      </c>
      <c r="C1259" s="104" t="s">
        <v>160</v>
      </c>
      <c r="D1259" s="104" t="s">
        <v>10</v>
      </c>
    </row>
    <row r="1260" spans="1:4" ht="13.5">
      <c r="A1260" s="105"/>
      <c r="B1260" s="107" t="s">
        <v>391</v>
      </c>
      <c r="C1260" s="105"/>
      <c r="D1260" s="105"/>
    </row>
    <row r="1261" spans="1:4" ht="13.5">
      <c r="A1261" s="109">
        <v>1</v>
      </c>
      <c r="B1261" s="120" t="s">
        <v>651</v>
      </c>
      <c r="C1261" s="109" t="s">
        <v>19</v>
      </c>
      <c r="D1261" s="108">
        <v>1</v>
      </c>
    </row>
    <row r="1262" spans="1:4" ht="13.5">
      <c r="A1262" s="109">
        <v>2</v>
      </c>
      <c r="B1262" s="129" t="s">
        <v>638</v>
      </c>
      <c r="C1262" s="109" t="s">
        <v>19</v>
      </c>
      <c r="D1262" s="108">
        <v>6</v>
      </c>
    </row>
    <row r="1263" spans="1:4" ht="13.5">
      <c r="A1263" s="109"/>
      <c r="B1263" s="153" t="s">
        <v>397</v>
      </c>
      <c r="C1263" s="109"/>
      <c r="D1263" s="108"/>
    </row>
    <row r="1264" spans="1:4" ht="13.5">
      <c r="A1264" s="109">
        <v>3</v>
      </c>
      <c r="B1264" s="120" t="s">
        <v>449</v>
      </c>
      <c r="C1264" s="109" t="s">
        <v>19</v>
      </c>
      <c r="D1264" s="108">
        <v>1</v>
      </c>
    </row>
    <row r="1265" spans="1:4" ht="27">
      <c r="A1265" s="109">
        <v>4</v>
      </c>
      <c r="B1265" s="120" t="s">
        <v>479</v>
      </c>
      <c r="C1265" s="109" t="s">
        <v>19</v>
      </c>
      <c r="D1265" s="108">
        <v>5</v>
      </c>
    </row>
    <row r="1266" spans="1:4" ht="13.5">
      <c r="A1266" s="109">
        <v>5</v>
      </c>
      <c r="B1266" s="107" t="s">
        <v>652</v>
      </c>
      <c r="C1266" s="109" t="s">
        <v>411</v>
      </c>
      <c r="D1266" s="108">
        <v>0.3</v>
      </c>
    </row>
    <row r="1267" spans="1:4" ht="27">
      <c r="A1267" s="109">
        <v>6</v>
      </c>
      <c r="B1267" s="120" t="s">
        <v>416</v>
      </c>
      <c r="C1267" s="109" t="s">
        <v>19</v>
      </c>
      <c r="D1267" s="108">
        <v>32</v>
      </c>
    </row>
    <row r="1268" spans="1:4" ht="13.5">
      <c r="A1268" s="109">
        <v>7</v>
      </c>
      <c r="B1268" s="129" t="s">
        <v>638</v>
      </c>
      <c r="C1268" s="109" t="s">
        <v>19</v>
      </c>
      <c r="D1268" s="108">
        <v>72</v>
      </c>
    </row>
    <row r="1269" spans="1:4" ht="13.5">
      <c r="A1269" s="109"/>
      <c r="B1269" s="153" t="s">
        <v>402</v>
      </c>
      <c r="C1269" s="109"/>
      <c r="D1269" s="108"/>
    </row>
    <row r="1270" spans="1:4" ht="27">
      <c r="A1270" s="109">
        <v>8</v>
      </c>
      <c r="B1270" s="120" t="s">
        <v>641</v>
      </c>
      <c r="C1270" s="109" t="s">
        <v>19</v>
      </c>
      <c r="D1270" s="108">
        <v>1</v>
      </c>
    </row>
    <row r="1271" spans="1:4" ht="27">
      <c r="A1271" s="109">
        <v>9</v>
      </c>
      <c r="B1271" s="120" t="s">
        <v>480</v>
      </c>
      <c r="C1271" s="109" t="s">
        <v>19</v>
      </c>
      <c r="D1271" s="108">
        <v>1</v>
      </c>
    </row>
    <row r="1272" spans="1:4" ht="27">
      <c r="A1272" s="109">
        <v>10</v>
      </c>
      <c r="B1272" s="125" t="s">
        <v>481</v>
      </c>
      <c r="C1272" s="109" t="s">
        <v>14</v>
      </c>
      <c r="D1272" s="108">
        <v>2.5</v>
      </c>
    </row>
    <row r="1273" spans="1:4" ht="27">
      <c r="A1273" s="109">
        <v>11</v>
      </c>
      <c r="B1273" s="120" t="s">
        <v>653</v>
      </c>
      <c r="C1273" s="109" t="s">
        <v>19</v>
      </c>
      <c r="D1273" s="108">
        <v>1</v>
      </c>
    </row>
    <row r="1274" spans="1:4" ht="13.5">
      <c r="A1274" s="109"/>
      <c r="B1274" s="153" t="s">
        <v>405</v>
      </c>
      <c r="C1274" s="109"/>
      <c r="D1274" s="108"/>
    </row>
    <row r="1275" spans="1:4" ht="27">
      <c r="A1275" s="109">
        <v>12</v>
      </c>
      <c r="B1275" s="120" t="s">
        <v>641</v>
      </c>
      <c r="C1275" s="109" t="s">
        <v>19</v>
      </c>
      <c r="D1275" s="108">
        <v>1</v>
      </c>
    </row>
    <row r="1276" spans="1:4" ht="27">
      <c r="A1276" s="109">
        <v>13</v>
      </c>
      <c r="B1276" s="120" t="s">
        <v>480</v>
      </c>
      <c r="C1276" s="109" t="s">
        <v>19</v>
      </c>
      <c r="D1276" s="108">
        <v>1</v>
      </c>
    </row>
    <row r="1277" spans="1:4" ht="27">
      <c r="A1277" s="109">
        <v>14</v>
      </c>
      <c r="B1277" s="125" t="s">
        <v>481</v>
      </c>
      <c r="C1277" s="109" t="s">
        <v>14</v>
      </c>
      <c r="D1277" s="108">
        <v>2.5</v>
      </c>
    </row>
    <row r="1278" spans="1:4" ht="27">
      <c r="A1278" s="109">
        <v>15</v>
      </c>
      <c r="B1278" s="120" t="s">
        <v>653</v>
      </c>
      <c r="C1278" s="109" t="s">
        <v>19</v>
      </c>
      <c r="D1278" s="108">
        <v>1</v>
      </c>
    </row>
    <row r="1279" spans="1:4" ht="13.5">
      <c r="A1279" s="294" t="s">
        <v>345</v>
      </c>
      <c r="B1279" s="294"/>
      <c r="C1279" s="294"/>
      <c r="D1279" s="294"/>
    </row>
    <row r="1280" spans="1:4" ht="13.5">
      <c r="A1280" s="109">
        <v>1</v>
      </c>
      <c r="B1280" s="120" t="s">
        <v>346</v>
      </c>
      <c r="C1280" s="109" t="s">
        <v>19</v>
      </c>
      <c r="D1280" s="108">
        <v>10</v>
      </c>
    </row>
    <row r="1281" spans="1:4" ht="13.5">
      <c r="A1281" s="109">
        <v>2</v>
      </c>
      <c r="B1281" s="120" t="s">
        <v>654</v>
      </c>
      <c r="C1281" s="109" t="s">
        <v>19</v>
      </c>
      <c r="D1281" s="109">
        <v>2</v>
      </c>
    </row>
    <row r="1282" spans="1:4" ht="13.5">
      <c r="A1282" s="109">
        <v>3</v>
      </c>
      <c r="B1282" s="125" t="s">
        <v>348</v>
      </c>
      <c r="C1282" s="109" t="s">
        <v>19</v>
      </c>
      <c r="D1282" s="108">
        <v>2</v>
      </c>
    </row>
    <row r="1283" spans="1:4" ht="13.5">
      <c r="A1283" s="109">
        <v>4</v>
      </c>
      <c r="B1283" s="120" t="s">
        <v>349</v>
      </c>
      <c r="C1283" s="109" t="s">
        <v>19</v>
      </c>
      <c r="D1283" s="108">
        <v>5</v>
      </c>
    </row>
    <row r="1284" spans="1:4" ht="13.5">
      <c r="A1284" s="109">
        <v>5</v>
      </c>
      <c r="B1284" s="129" t="s">
        <v>442</v>
      </c>
      <c r="C1284" s="128" t="s">
        <v>411</v>
      </c>
      <c r="D1284" s="128">
        <v>2</v>
      </c>
    </row>
    <row r="1285" spans="1:4" ht="13.5">
      <c r="A1285" s="109">
        <v>6</v>
      </c>
      <c r="B1285" s="116" t="s">
        <v>350</v>
      </c>
      <c r="C1285" s="109" t="s">
        <v>14</v>
      </c>
      <c r="D1285" s="108">
        <v>5</v>
      </c>
    </row>
    <row r="1286" spans="1:4" ht="13.5">
      <c r="A1286" s="118"/>
      <c r="B1286" s="121"/>
      <c r="C1286" s="118"/>
      <c r="D1286" s="118"/>
    </row>
    <row r="1287" spans="1:4" ht="13.5">
      <c r="A1287" s="290" t="s">
        <v>655</v>
      </c>
      <c r="B1287" s="290"/>
      <c r="C1287" s="290"/>
      <c r="D1287" s="290"/>
    </row>
    <row r="1288" spans="1:4" ht="33.75" customHeight="1">
      <c r="A1288" s="104" t="s">
        <v>112</v>
      </c>
      <c r="B1288" s="104" t="s">
        <v>1</v>
      </c>
      <c r="C1288" s="104" t="s">
        <v>160</v>
      </c>
      <c r="D1288" s="104" t="s">
        <v>10</v>
      </c>
    </row>
    <row r="1289" spans="1:4" ht="13.5">
      <c r="A1289" s="105"/>
      <c r="B1289" s="107" t="s">
        <v>391</v>
      </c>
      <c r="C1289" s="105"/>
      <c r="D1289" s="105"/>
    </row>
    <row r="1290" spans="1:4" ht="13.5">
      <c r="A1290" s="109">
        <v>1</v>
      </c>
      <c r="B1290" s="120" t="s">
        <v>449</v>
      </c>
      <c r="C1290" s="109" t="s">
        <v>19</v>
      </c>
      <c r="D1290" s="108">
        <v>1</v>
      </c>
    </row>
    <row r="1291" spans="1:4" ht="27">
      <c r="A1291" s="109">
        <v>2</v>
      </c>
      <c r="B1291" s="129" t="s">
        <v>479</v>
      </c>
      <c r="C1291" s="128" t="s">
        <v>19</v>
      </c>
      <c r="D1291" s="128">
        <v>8</v>
      </c>
    </row>
    <row r="1292" spans="1:4" ht="13.5">
      <c r="A1292" s="109">
        <v>3</v>
      </c>
      <c r="B1292" s="129" t="s">
        <v>656</v>
      </c>
      <c r="C1292" s="128" t="s">
        <v>19</v>
      </c>
      <c r="D1292" s="128">
        <v>1</v>
      </c>
    </row>
    <row r="1293" spans="1:4" ht="13.5">
      <c r="A1293" s="109">
        <v>4</v>
      </c>
      <c r="B1293" s="129" t="s">
        <v>638</v>
      </c>
      <c r="C1293" s="128" t="s">
        <v>19</v>
      </c>
      <c r="D1293" s="128">
        <v>6</v>
      </c>
    </row>
    <row r="1294" spans="1:4" ht="13.5">
      <c r="A1294" s="109">
        <v>5</v>
      </c>
      <c r="B1294" s="129" t="s">
        <v>437</v>
      </c>
      <c r="C1294" s="128" t="s">
        <v>19</v>
      </c>
      <c r="D1294" s="128">
        <v>1</v>
      </c>
    </row>
    <row r="1295" spans="1:4" ht="13.5">
      <c r="A1295" s="109">
        <v>6</v>
      </c>
      <c r="B1295" s="129" t="s">
        <v>657</v>
      </c>
      <c r="C1295" s="128" t="s">
        <v>411</v>
      </c>
      <c r="D1295" s="128"/>
    </row>
    <row r="1296" spans="1:4" ht="13.5">
      <c r="A1296" s="109">
        <v>7</v>
      </c>
      <c r="B1296" s="129" t="s">
        <v>658</v>
      </c>
      <c r="C1296" s="128" t="s">
        <v>19</v>
      </c>
      <c r="D1296" s="128">
        <v>10</v>
      </c>
    </row>
    <row r="1297" spans="1:4" ht="13.5">
      <c r="A1297" s="109"/>
      <c r="B1297" s="129" t="s">
        <v>397</v>
      </c>
      <c r="C1297" s="128"/>
      <c r="D1297" s="128"/>
    </row>
    <row r="1298" spans="1:4" ht="27">
      <c r="A1298" s="109">
        <v>8</v>
      </c>
      <c r="B1298" s="129" t="s">
        <v>964</v>
      </c>
      <c r="C1298" s="128" t="s">
        <v>19</v>
      </c>
      <c r="D1298" s="128">
        <v>1</v>
      </c>
    </row>
    <row r="1299" spans="1:4" ht="13.5">
      <c r="A1299" s="109">
        <v>9</v>
      </c>
      <c r="B1299" s="129" t="s">
        <v>658</v>
      </c>
      <c r="C1299" s="128" t="s">
        <v>19</v>
      </c>
      <c r="D1299" s="128">
        <v>27</v>
      </c>
    </row>
    <row r="1300" spans="1:4" ht="13.5">
      <c r="A1300" s="109">
        <v>10</v>
      </c>
      <c r="B1300" s="129" t="s">
        <v>638</v>
      </c>
      <c r="C1300" s="128" t="s">
        <v>19</v>
      </c>
      <c r="D1300" s="128">
        <v>96</v>
      </c>
    </row>
    <row r="1301" spans="1:4" ht="27">
      <c r="A1301" s="109">
        <v>11</v>
      </c>
      <c r="B1301" s="129" t="s">
        <v>479</v>
      </c>
      <c r="C1301" s="128" t="s">
        <v>19</v>
      </c>
      <c r="D1301" s="128">
        <v>2</v>
      </c>
    </row>
    <row r="1302" spans="1:4" ht="13.5">
      <c r="A1302" s="109">
        <v>12</v>
      </c>
      <c r="B1302" s="129" t="s">
        <v>396</v>
      </c>
      <c r="C1302" s="128" t="s">
        <v>19</v>
      </c>
      <c r="D1302" s="128">
        <v>9</v>
      </c>
    </row>
    <row r="1303" spans="1:4" ht="13.5">
      <c r="A1303" s="105"/>
      <c r="B1303" s="129" t="s">
        <v>402</v>
      </c>
      <c r="C1303" s="128"/>
      <c r="D1303" s="128"/>
    </row>
    <row r="1304" spans="1:4" ht="27">
      <c r="A1304" s="109">
        <v>13</v>
      </c>
      <c r="B1304" s="129" t="s">
        <v>641</v>
      </c>
      <c r="C1304" s="128" t="s">
        <v>19</v>
      </c>
      <c r="D1304" s="128">
        <v>1</v>
      </c>
    </row>
    <row r="1305" spans="1:4" ht="27">
      <c r="A1305" s="109">
        <v>14</v>
      </c>
      <c r="B1305" s="129" t="s">
        <v>481</v>
      </c>
      <c r="C1305" s="128" t="s">
        <v>14</v>
      </c>
      <c r="D1305" s="128">
        <v>2.5</v>
      </c>
    </row>
    <row r="1306" spans="1:4" ht="13.5">
      <c r="A1306" s="109">
        <v>15</v>
      </c>
      <c r="B1306" s="129" t="s">
        <v>659</v>
      </c>
      <c r="C1306" s="128" t="s">
        <v>19</v>
      </c>
      <c r="D1306" s="128">
        <v>1</v>
      </c>
    </row>
    <row r="1307" spans="1:4" ht="13.5">
      <c r="A1307" s="109">
        <v>16</v>
      </c>
      <c r="B1307" s="129" t="s">
        <v>660</v>
      </c>
      <c r="C1307" s="128" t="s">
        <v>19</v>
      </c>
      <c r="D1307" s="128">
        <v>1</v>
      </c>
    </row>
    <row r="1308" spans="1:4" ht="13.5">
      <c r="A1308" s="109">
        <v>17</v>
      </c>
      <c r="B1308" s="129" t="s">
        <v>661</v>
      </c>
      <c r="C1308" s="128" t="s">
        <v>19</v>
      </c>
      <c r="D1308" s="128">
        <v>1</v>
      </c>
    </row>
    <row r="1309" spans="1:4" ht="13.5">
      <c r="A1309" s="109">
        <v>18</v>
      </c>
      <c r="B1309" s="129" t="s">
        <v>662</v>
      </c>
      <c r="C1309" s="128" t="s">
        <v>19</v>
      </c>
      <c r="D1309" s="128">
        <v>4</v>
      </c>
    </row>
    <row r="1310" spans="1:4" ht="13.5">
      <c r="A1310" s="109"/>
      <c r="B1310" s="129" t="s">
        <v>405</v>
      </c>
      <c r="C1310" s="128"/>
      <c r="D1310" s="128"/>
    </row>
    <row r="1311" spans="1:4" ht="27">
      <c r="A1311" s="105">
        <v>19</v>
      </c>
      <c r="B1311" s="129" t="s">
        <v>641</v>
      </c>
      <c r="C1311" s="128" t="s">
        <v>19</v>
      </c>
      <c r="D1311" s="128">
        <v>1</v>
      </c>
    </row>
    <row r="1312" spans="1:4" ht="13.5">
      <c r="A1312" s="105">
        <v>20</v>
      </c>
      <c r="B1312" s="129" t="s">
        <v>659</v>
      </c>
      <c r="C1312" s="128" t="s">
        <v>19</v>
      </c>
      <c r="D1312" s="128">
        <v>1</v>
      </c>
    </row>
    <row r="1313" spans="1:4" ht="13.5">
      <c r="A1313" s="105">
        <v>21</v>
      </c>
      <c r="B1313" s="129" t="s">
        <v>663</v>
      </c>
      <c r="C1313" s="128" t="s">
        <v>19</v>
      </c>
      <c r="D1313" s="128">
        <v>1</v>
      </c>
    </row>
    <row r="1314" spans="1:4" ht="27">
      <c r="A1314" s="105">
        <v>22</v>
      </c>
      <c r="B1314" s="129" t="s">
        <v>481</v>
      </c>
      <c r="C1314" s="128" t="s">
        <v>14</v>
      </c>
      <c r="D1314" s="128">
        <v>2.5</v>
      </c>
    </row>
    <row r="1315" spans="1:4" ht="27">
      <c r="A1315" s="109">
        <v>23</v>
      </c>
      <c r="B1315" s="120" t="s">
        <v>664</v>
      </c>
      <c r="C1315" s="109" t="s">
        <v>19</v>
      </c>
      <c r="D1315" s="108">
        <v>1</v>
      </c>
    </row>
    <row r="1316" spans="1:4" ht="27">
      <c r="A1316" s="105">
        <v>24</v>
      </c>
      <c r="B1316" s="120" t="s">
        <v>665</v>
      </c>
      <c r="C1316" s="109" t="s">
        <v>19</v>
      </c>
      <c r="D1316" s="108">
        <v>1</v>
      </c>
    </row>
    <row r="1317" spans="1:4" ht="13.5">
      <c r="A1317" s="291" t="s">
        <v>345</v>
      </c>
      <c r="B1317" s="292"/>
      <c r="C1317" s="292"/>
      <c r="D1317" s="293"/>
    </row>
    <row r="1318" spans="1:4" ht="13.5">
      <c r="A1318" s="109">
        <v>1</v>
      </c>
      <c r="B1318" s="120" t="s">
        <v>346</v>
      </c>
      <c r="C1318" s="109" t="s">
        <v>19</v>
      </c>
      <c r="D1318" s="108">
        <v>4</v>
      </c>
    </row>
    <row r="1319" spans="1:4" ht="13.5">
      <c r="A1319" s="109">
        <v>2</v>
      </c>
      <c r="B1319" s="120" t="s">
        <v>349</v>
      </c>
      <c r="C1319" s="109" t="s">
        <v>19</v>
      </c>
      <c r="D1319" s="109">
        <v>10</v>
      </c>
    </row>
    <row r="1320" spans="1:4" ht="13.5">
      <c r="A1320" s="109">
        <v>3</v>
      </c>
      <c r="B1320" s="116" t="s">
        <v>350</v>
      </c>
      <c r="C1320" s="109" t="s">
        <v>14</v>
      </c>
      <c r="D1320" s="108">
        <v>5</v>
      </c>
    </row>
    <row r="1321" spans="1:4" ht="13.5">
      <c r="A1321" s="109">
        <v>4</v>
      </c>
      <c r="B1321" s="110" t="s">
        <v>354</v>
      </c>
      <c r="C1321" s="109" t="s">
        <v>19</v>
      </c>
      <c r="D1321" s="108">
        <v>4</v>
      </c>
    </row>
    <row r="1322" spans="1:4" ht="13.5">
      <c r="A1322" s="109">
        <v>5</v>
      </c>
      <c r="B1322" s="107" t="s">
        <v>447</v>
      </c>
      <c r="C1322" s="105" t="s">
        <v>19</v>
      </c>
      <c r="D1322" s="108">
        <v>2</v>
      </c>
    </row>
    <row r="1323" spans="1:4" ht="13.5">
      <c r="A1323" s="109">
        <v>6</v>
      </c>
      <c r="B1323" s="107" t="s">
        <v>441</v>
      </c>
      <c r="C1323" s="105" t="s">
        <v>19</v>
      </c>
      <c r="D1323" s="105">
        <v>1</v>
      </c>
    </row>
    <row r="1324" spans="1:4" ht="13.5">
      <c r="A1324" s="109">
        <v>7</v>
      </c>
      <c r="B1324" s="120" t="s">
        <v>666</v>
      </c>
      <c r="C1324" s="109" t="s">
        <v>411</v>
      </c>
      <c r="D1324" s="108">
        <v>3</v>
      </c>
    </row>
    <row r="1325" spans="1:4" ht="13.5">
      <c r="A1325" s="109">
        <v>8</v>
      </c>
      <c r="B1325" s="116" t="s">
        <v>667</v>
      </c>
      <c r="C1325" s="109" t="s">
        <v>14</v>
      </c>
      <c r="D1325" s="108">
        <v>6</v>
      </c>
    </row>
    <row r="1326" spans="1:4" ht="13.5">
      <c r="A1326" s="106"/>
      <c r="B1326" s="110"/>
      <c r="C1326" s="106"/>
      <c r="D1326" s="106"/>
    </row>
    <row r="1327" spans="1:4" ht="13.5">
      <c r="A1327" s="290" t="s">
        <v>668</v>
      </c>
      <c r="B1327" s="290"/>
      <c r="C1327" s="290"/>
      <c r="D1327" s="290"/>
    </row>
    <row r="1328" spans="1:4" ht="30.75" customHeight="1">
      <c r="A1328" s="104" t="s">
        <v>112</v>
      </c>
      <c r="B1328" s="104" t="s">
        <v>1</v>
      </c>
      <c r="C1328" s="104" t="s">
        <v>160</v>
      </c>
      <c r="D1328" s="104" t="s">
        <v>10</v>
      </c>
    </row>
    <row r="1329" spans="1:4" ht="13.5">
      <c r="A1329" s="105"/>
      <c r="B1329" s="107" t="s">
        <v>391</v>
      </c>
      <c r="C1329" s="105"/>
      <c r="D1329" s="105"/>
    </row>
    <row r="1330" spans="1:4" ht="13.5">
      <c r="A1330" s="109">
        <v>1</v>
      </c>
      <c r="B1330" s="120" t="s">
        <v>449</v>
      </c>
      <c r="C1330" s="109" t="s">
        <v>19</v>
      </c>
      <c r="D1330" s="109">
        <v>1</v>
      </c>
    </row>
    <row r="1331" spans="1:4" ht="27">
      <c r="A1331" s="109">
        <v>2</v>
      </c>
      <c r="B1331" s="129" t="s">
        <v>479</v>
      </c>
      <c r="C1331" s="128" t="s">
        <v>19</v>
      </c>
      <c r="D1331" s="128">
        <v>6</v>
      </c>
    </row>
    <row r="1332" spans="1:4" ht="27">
      <c r="A1332" s="109">
        <v>3</v>
      </c>
      <c r="B1332" s="129" t="s">
        <v>669</v>
      </c>
      <c r="C1332" s="128" t="s">
        <v>19</v>
      </c>
      <c r="D1332" s="128">
        <v>3</v>
      </c>
    </row>
    <row r="1333" spans="1:4" ht="13.5">
      <c r="A1333" s="109">
        <v>4</v>
      </c>
      <c r="B1333" s="129" t="s">
        <v>638</v>
      </c>
      <c r="C1333" s="128" t="s">
        <v>19</v>
      </c>
      <c r="D1333" s="128">
        <v>6</v>
      </c>
    </row>
    <row r="1334" spans="1:4" ht="13.5">
      <c r="A1334" s="109">
        <v>5</v>
      </c>
      <c r="B1334" s="129" t="s">
        <v>670</v>
      </c>
      <c r="C1334" s="128" t="s">
        <v>19</v>
      </c>
      <c r="D1334" s="128">
        <v>1</v>
      </c>
    </row>
    <row r="1335" spans="1:4" ht="13.5">
      <c r="A1335" s="109">
        <v>6</v>
      </c>
      <c r="B1335" s="129" t="s">
        <v>658</v>
      </c>
      <c r="C1335" s="128" t="s">
        <v>19</v>
      </c>
      <c r="D1335" s="128">
        <v>10</v>
      </c>
    </row>
    <row r="1336" spans="1:4" ht="13.5">
      <c r="A1336" s="105"/>
      <c r="B1336" s="129" t="s">
        <v>397</v>
      </c>
      <c r="C1336" s="128" t="s">
        <v>19</v>
      </c>
      <c r="D1336" s="128">
        <v>10</v>
      </c>
    </row>
    <row r="1337" spans="1:4" ht="13.5">
      <c r="A1337" s="109">
        <v>7</v>
      </c>
      <c r="B1337" s="107" t="s">
        <v>343</v>
      </c>
      <c r="C1337" s="128" t="s">
        <v>411</v>
      </c>
      <c r="D1337" s="128">
        <v>0.5</v>
      </c>
    </row>
    <row r="1338" spans="1:4" ht="13.5">
      <c r="A1338" s="109">
        <v>8</v>
      </c>
      <c r="B1338" s="129" t="s">
        <v>671</v>
      </c>
      <c r="C1338" s="128" t="s">
        <v>19</v>
      </c>
      <c r="D1338" s="128">
        <v>1</v>
      </c>
    </row>
    <row r="1339" spans="1:4" ht="13.5">
      <c r="A1339" s="109">
        <v>9</v>
      </c>
      <c r="B1339" s="129" t="s">
        <v>658</v>
      </c>
      <c r="C1339" s="128" t="s">
        <v>19</v>
      </c>
      <c r="D1339" s="128">
        <v>35</v>
      </c>
    </row>
    <row r="1340" spans="1:4" ht="13.5">
      <c r="A1340" s="109">
        <v>10</v>
      </c>
      <c r="B1340" s="129" t="s">
        <v>638</v>
      </c>
      <c r="C1340" s="128" t="s">
        <v>19</v>
      </c>
      <c r="D1340" s="128">
        <v>81</v>
      </c>
    </row>
    <row r="1341" spans="1:4" ht="27">
      <c r="A1341" s="109">
        <v>11</v>
      </c>
      <c r="B1341" s="129" t="s">
        <v>479</v>
      </c>
      <c r="C1341" s="128" t="s">
        <v>19</v>
      </c>
      <c r="D1341" s="128">
        <v>4</v>
      </c>
    </row>
    <row r="1342" spans="1:4" ht="27">
      <c r="A1342" s="109">
        <v>12</v>
      </c>
      <c r="B1342" s="129" t="s">
        <v>672</v>
      </c>
      <c r="C1342" s="128" t="s">
        <v>19</v>
      </c>
      <c r="D1342" s="128">
        <v>7</v>
      </c>
    </row>
    <row r="1343" spans="1:4" ht="41.25">
      <c r="A1343" s="109">
        <v>13</v>
      </c>
      <c r="B1343" s="107" t="s">
        <v>673</v>
      </c>
      <c r="C1343" s="128" t="s">
        <v>19</v>
      </c>
      <c r="D1343" s="128">
        <v>5</v>
      </c>
    </row>
    <row r="1344" spans="1:4" ht="13.5">
      <c r="A1344" s="105"/>
      <c r="B1344" s="129" t="s">
        <v>402</v>
      </c>
      <c r="C1344" s="128"/>
      <c r="D1344" s="128"/>
    </row>
    <row r="1345" spans="1:4" ht="27">
      <c r="A1345" s="109">
        <v>14</v>
      </c>
      <c r="B1345" s="129" t="s">
        <v>641</v>
      </c>
      <c r="C1345" s="128" t="s">
        <v>19</v>
      </c>
      <c r="D1345" s="128">
        <v>1</v>
      </c>
    </row>
    <row r="1346" spans="1:4" ht="27">
      <c r="A1346" s="109">
        <v>15</v>
      </c>
      <c r="B1346" s="129" t="s">
        <v>481</v>
      </c>
      <c r="C1346" s="128" t="s">
        <v>14</v>
      </c>
      <c r="D1346" s="128">
        <v>2.5</v>
      </c>
    </row>
    <row r="1347" spans="1:4" ht="13.5">
      <c r="A1347" s="109">
        <v>16</v>
      </c>
      <c r="B1347" s="129" t="s">
        <v>659</v>
      </c>
      <c r="C1347" s="128" t="s">
        <v>19</v>
      </c>
      <c r="D1347" s="128">
        <v>1</v>
      </c>
    </row>
    <row r="1348" spans="1:4" ht="13.5">
      <c r="A1348" s="109">
        <v>17</v>
      </c>
      <c r="B1348" s="129" t="s">
        <v>674</v>
      </c>
      <c r="C1348" s="128" t="s">
        <v>19</v>
      </c>
      <c r="D1348" s="128">
        <v>1</v>
      </c>
    </row>
    <row r="1349" spans="1:4" ht="13.5">
      <c r="A1349" s="109">
        <v>18</v>
      </c>
      <c r="B1349" s="129" t="s">
        <v>675</v>
      </c>
      <c r="C1349" s="128" t="s">
        <v>13</v>
      </c>
      <c r="D1349" s="128">
        <v>20</v>
      </c>
    </row>
    <row r="1350" spans="1:4" ht="27">
      <c r="A1350" s="105">
        <v>19</v>
      </c>
      <c r="B1350" s="129" t="s">
        <v>676</v>
      </c>
      <c r="C1350" s="128" t="s">
        <v>19</v>
      </c>
      <c r="D1350" s="128">
        <v>1</v>
      </c>
    </row>
    <row r="1351" spans="1:4" ht="27">
      <c r="A1351" s="105">
        <v>20</v>
      </c>
      <c r="B1351" s="120" t="s">
        <v>480</v>
      </c>
      <c r="C1351" s="128" t="s">
        <v>19</v>
      </c>
      <c r="D1351" s="128">
        <v>1</v>
      </c>
    </row>
    <row r="1352" spans="1:4" ht="27">
      <c r="A1352" s="105">
        <v>21</v>
      </c>
      <c r="B1352" s="129" t="s">
        <v>677</v>
      </c>
      <c r="C1352" s="128" t="s">
        <v>19</v>
      </c>
      <c r="D1352" s="128">
        <v>1</v>
      </c>
    </row>
    <row r="1353" spans="1:4" ht="13.5">
      <c r="A1353" s="105"/>
      <c r="B1353" s="129" t="s">
        <v>405</v>
      </c>
      <c r="C1353" s="105"/>
      <c r="D1353" s="105"/>
    </row>
    <row r="1354" spans="1:4" ht="27">
      <c r="A1354" s="105">
        <v>22</v>
      </c>
      <c r="B1354" s="129" t="s">
        <v>641</v>
      </c>
      <c r="C1354" s="128" t="s">
        <v>19</v>
      </c>
      <c r="D1354" s="128">
        <v>1</v>
      </c>
    </row>
    <row r="1355" spans="1:4" ht="27">
      <c r="A1355" s="105">
        <v>23</v>
      </c>
      <c r="B1355" s="129" t="s">
        <v>481</v>
      </c>
      <c r="C1355" s="128" t="s">
        <v>14</v>
      </c>
      <c r="D1355" s="128">
        <v>2.5</v>
      </c>
    </row>
    <row r="1356" spans="1:4" ht="13.5">
      <c r="A1356" s="105">
        <v>24</v>
      </c>
      <c r="B1356" s="129" t="s">
        <v>659</v>
      </c>
      <c r="C1356" s="128" t="s">
        <v>19</v>
      </c>
      <c r="D1356" s="128">
        <v>1</v>
      </c>
    </row>
    <row r="1357" spans="1:4" ht="13.5">
      <c r="A1357" s="105">
        <v>25</v>
      </c>
      <c r="B1357" s="129" t="s">
        <v>674</v>
      </c>
      <c r="C1357" s="128" t="s">
        <v>19</v>
      </c>
      <c r="D1357" s="128">
        <v>1</v>
      </c>
    </row>
    <row r="1358" spans="1:4" ht="27">
      <c r="A1358" s="105">
        <v>26</v>
      </c>
      <c r="B1358" s="129" t="s">
        <v>678</v>
      </c>
      <c r="C1358" s="128" t="s">
        <v>19</v>
      </c>
      <c r="D1358" s="128">
        <v>1</v>
      </c>
    </row>
    <row r="1359" spans="1:4" ht="27">
      <c r="A1359" s="105">
        <v>27</v>
      </c>
      <c r="B1359" s="120" t="s">
        <v>480</v>
      </c>
      <c r="C1359" s="128" t="s">
        <v>19</v>
      </c>
      <c r="D1359" s="128">
        <v>1</v>
      </c>
    </row>
    <row r="1360" spans="1:4" ht="13.5">
      <c r="A1360" s="294" t="s">
        <v>345</v>
      </c>
      <c r="B1360" s="294"/>
      <c r="C1360" s="294"/>
      <c r="D1360" s="294"/>
    </row>
    <row r="1361" spans="1:4" ht="13.5">
      <c r="A1361" s="109">
        <v>1</v>
      </c>
      <c r="B1361" s="120" t="s">
        <v>346</v>
      </c>
      <c r="C1361" s="109" t="s">
        <v>19</v>
      </c>
      <c r="D1361" s="109">
        <v>4</v>
      </c>
    </row>
    <row r="1362" spans="1:4" ht="13.5">
      <c r="A1362" s="109">
        <v>2</v>
      </c>
      <c r="B1362" s="120" t="s">
        <v>349</v>
      </c>
      <c r="C1362" s="109" t="s">
        <v>19</v>
      </c>
      <c r="D1362" s="109">
        <v>10</v>
      </c>
    </row>
    <row r="1363" spans="1:4" ht="13.5">
      <c r="A1363" s="109">
        <v>3</v>
      </c>
      <c r="B1363" s="116" t="s">
        <v>350</v>
      </c>
      <c r="C1363" s="109" t="s">
        <v>14</v>
      </c>
      <c r="D1363" s="109">
        <v>5</v>
      </c>
    </row>
    <row r="1364" spans="1:4" ht="13.5">
      <c r="A1364" s="109">
        <v>4</v>
      </c>
      <c r="B1364" s="107" t="s">
        <v>679</v>
      </c>
      <c r="C1364" s="109" t="s">
        <v>19</v>
      </c>
      <c r="D1364" s="109">
        <v>3</v>
      </c>
    </row>
    <row r="1365" spans="1:4" ht="13.5">
      <c r="A1365" s="109">
        <v>5</v>
      </c>
      <c r="B1365" s="120" t="s">
        <v>666</v>
      </c>
      <c r="C1365" s="109" t="s">
        <v>411</v>
      </c>
      <c r="D1365" s="109">
        <v>0.5</v>
      </c>
    </row>
    <row r="1366" spans="1:4" ht="13.5">
      <c r="A1366" s="109">
        <v>6</v>
      </c>
      <c r="B1366" s="107" t="s">
        <v>460</v>
      </c>
      <c r="C1366" s="105" t="s">
        <v>19</v>
      </c>
      <c r="D1366" s="105">
        <v>7</v>
      </c>
    </row>
    <row r="1367" spans="1:4" ht="13.5">
      <c r="A1367" s="109">
        <v>7</v>
      </c>
      <c r="B1367" s="107" t="s">
        <v>593</v>
      </c>
      <c r="C1367" s="105" t="s">
        <v>19</v>
      </c>
      <c r="D1367" s="109">
        <v>2</v>
      </c>
    </row>
    <row r="1368" spans="1:4" ht="13.5">
      <c r="A1368" s="109">
        <v>8</v>
      </c>
      <c r="B1368" s="107" t="s">
        <v>680</v>
      </c>
      <c r="C1368" s="109" t="s">
        <v>13</v>
      </c>
      <c r="D1368" s="109">
        <v>20</v>
      </c>
    </row>
    <row r="1369" spans="1:4" ht="13.5">
      <c r="A1369" s="105">
        <v>9</v>
      </c>
      <c r="B1369" s="107" t="s">
        <v>681</v>
      </c>
      <c r="C1369" s="105" t="s">
        <v>19</v>
      </c>
      <c r="D1369" s="105">
        <v>2</v>
      </c>
    </row>
    <row r="1370" spans="1:4" ht="13.5">
      <c r="A1370" s="105">
        <v>10</v>
      </c>
      <c r="B1370" s="129" t="s">
        <v>442</v>
      </c>
      <c r="C1370" s="128" t="s">
        <v>411</v>
      </c>
      <c r="D1370" s="128">
        <v>2</v>
      </c>
    </row>
    <row r="1371" spans="1:4" ht="13.5">
      <c r="A1371" s="105"/>
      <c r="B1371" s="129"/>
      <c r="C1371" s="128"/>
      <c r="D1371" s="128"/>
    </row>
    <row r="1372" spans="1:4" ht="13.5">
      <c r="A1372" s="290" t="s">
        <v>682</v>
      </c>
      <c r="B1372" s="290"/>
      <c r="C1372" s="290"/>
      <c r="D1372" s="290"/>
    </row>
    <row r="1373" spans="1:4" ht="27" customHeight="1">
      <c r="A1373" s="104" t="s">
        <v>112</v>
      </c>
      <c r="B1373" s="104" t="s">
        <v>1</v>
      </c>
      <c r="C1373" s="104" t="s">
        <v>160</v>
      </c>
      <c r="D1373" s="104" t="s">
        <v>10</v>
      </c>
    </row>
    <row r="1374" spans="1:4" ht="13.5">
      <c r="A1374" s="105"/>
      <c r="B1374" s="107" t="s">
        <v>391</v>
      </c>
      <c r="C1374" s="105"/>
      <c r="D1374" s="105"/>
    </row>
    <row r="1375" spans="1:4" ht="13.5">
      <c r="A1375" s="109">
        <v>1</v>
      </c>
      <c r="B1375" s="120" t="s">
        <v>412</v>
      </c>
      <c r="C1375" s="109" t="s">
        <v>19</v>
      </c>
      <c r="D1375" s="109">
        <v>1</v>
      </c>
    </row>
    <row r="1376" spans="1:4" ht="27">
      <c r="A1376" s="109">
        <v>2</v>
      </c>
      <c r="B1376" s="129" t="s">
        <v>479</v>
      </c>
      <c r="C1376" s="128" t="s">
        <v>19</v>
      </c>
      <c r="D1376" s="128">
        <v>7</v>
      </c>
    </row>
    <row r="1377" spans="1:4" ht="13.5">
      <c r="A1377" s="109">
        <v>3</v>
      </c>
      <c r="B1377" s="129" t="s">
        <v>683</v>
      </c>
      <c r="C1377" s="128" t="s">
        <v>19</v>
      </c>
      <c r="D1377" s="128">
        <v>1</v>
      </c>
    </row>
    <row r="1378" spans="1:4" ht="13.5">
      <c r="A1378" s="109">
        <v>4</v>
      </c>
      <c r="B1378" s="129" t="s">
        <v>638</v>
      </c>
      <c r="C1378" s="128" t="s">
        <v>19</v>
      </c>
      <c r="D1378" s="128">
        <v>6</v>
      </c>
    </row>
    <row r="1379" spans="1:4" ht="27">
      <c r="A1379" s="109">
        <v>5</v>
      </c>
      <c r="B1379" s="129" t="s">
        <v>684</v>
      </c>
      <c r="C1379" s="128" t="s">
        <v>19</v>
      </c>
      <c r="D1379" s="128">
        <v>1</v>
      </c>
    </row>
    <row r="1380" spans="1:4" ht="13.5">
      <c r="A1380" s="109">
        <v>6</v>
      </c>
      <c r="B1380" s="129" t="s">
        <v>658</v>
      </c>
      <c r="C1380" s="128" t="s">
        <v>19</v>
      </c>
      <c r="D1380" s="128">
        <v>10</v>
      </c>
    </row>
    <row r="1381" spans="1:4" ht="13.5">
      <c r="A1381" s="109">
        <v>7</v>
      </c>
      <c r="B1381" s="129" t="s">
        <v>685</v>
      </c>
      <c r="C1381" s="128" t="s">
        <v>19</v>
      </c>
      <c r="D1381" s="128">
        <v>1</v>
      </c>
    </row>
    <row r="1382" spans="1:4" ht="13.5">
      <c r="A1382" s="109">
        <v>8</v>
      </c>
      <c r="B1382" s="129" t="s">
        <v>686</v>
      </c>
      <c r="C1382" s="128" t="s">
        <v>19</v>
      </c>
      <c r="D1382" s="128">
        <v>1</v>
      </c>
    </row>
    <row r="1383" spans="1:4" ht="13.5">
      <c r="A1383" s="105"/>
      <c r="B1383" s="129" t="s">
        <v>397</v>
      </c>
      <c r="C1383" s="128" t="s">
        <v>19</v>
      </c>
      <c r="D1383" s="128">
        <v>10</v>
      </c>
    </row>
    <row r="1384" spans="1:4" ht="27">
      <c r="A1384" s="109">
        <v>7</v>
      </c>
      <c r="B1384" s="129" t="s">
        <v>687</v>
      </c>
      <c r="C1384" s="128" t="s">
        <v>19</v>
      </c>
      <c r="D1384" s="128">
        <v>1</v>
      </c>
    </row>
    <row r="1385" spans="1:4" ht="13.5">
      <c r="A1385" s="109">
        <v>8</v>
      </c>
      <c r="B1385" s="129" t="s">
        <v>688</v>
      </c>
      <c r="C1385" s="128" t="s">
        <v>19</v>
      </c>
      <c r="D1385" s="128">
        <v>1</v>
      </c>
    </row>
    <row r="1386" spans="1:4" ht="13.5">
      <c r="A1386" s="109">
        <v>9</v>
      </c>
      <c r="B1386" s="129" t="s">
        <v>658</v>
      </c>
      <c r="C1386" s="128" t="s">
        <v>19</v>
      </c>
      <c r="D1386" s="128">
        <v>32</v>
      </c>
    </row>
    <row r="1387" spans="1:4" ht="13.5">
      <c r="A1387" s="109">
        <v>10</v>
      </c>
      <c r="B1387" s="129" t="s">
        <v>638</v>
      </c>
      <c r="C1387" s="128" t="s">
        <v>19</v>
      </c>
      <c r="D1387" s="128">
        <v>84</v>
      </c>
    </row>
    <row r="1388" spans="1:4" ht="27">
      <c r="A1388" s="109">
        <v>11</v>
      </c>
      <c r="B1388" s="129" t="s">
        <v>479</v>
      </c>
      <c r="C1388" s="128" t="s">
        <v>19</v>
      </c>
      <c r="D1388" s="128">
        <v>9</v>
      </c>
    </row>
    <row r="1389" spans="1:4" ht="27">
      <c r="A1389" s="109">
        <v>12</v>
      </c>
      <c r="B1389" s="129" t="s">
        <v>689</v>
      </c>
      <c r="C1389" s="128" t="s">
        <v>19</v>
      </c>
      <c r="D1389" s="128">
        <v>2</v>
      </c>
    </row>
    <row r="1390" spans="1:4" ht="27">
      <c r="A1390" s="109">
        <v>13</v>
      </c>
      <c r="B1390" s="129" t="s">
        <v>690</v>
      </c>
      <c r="C1390" s="128" t="s">
        <v>19</v>
      </c>
      <c r="D1390" s="128">
        <v>1</v>
      </c>
    </row>
    <row r="1391" spans="1:4" ht="27">
      <c r="A1391" s="109">
        <v>14</v>
      </c>
      <c r="B1391" s="129" t="s">
        <v>691</v>
      </c>
      <c r="C1391" s="128" t="s">
        <v>19</v>
      </c>
      <c r="D1391" s="128">
        <v>1</v>
      </c>
    </row>
    <row r="1392" spans="1:4" ht="13.5">
      <c r="A1392" s="105"/>
      <c r="B1392" s="129" t="s">
        <v>402</v>
      </c>
      <c r="C1392" s="128"/>
      <c r="D1392" s="128"/>
    </row>
    <row r="1393" spans="1:4" ht="27">
      <c r="A1393" s="109">
        <v>15</v>
      </c>
      <c r="B1393" s="129" t="s">
        <v>692</v>
      </c>
      <c r="C1393" s="128" t="s">
        <v>19</v>
      </c>
      <c r="D1393" s="128">
        <v>1</v>
      </c>
    </row>
    <row r="1394" spans="1:4" ht="27">
      <c r="A1394" s="109">
        <v>16</v>
      </c>
      <c r="B1394" s="129" t="s">
        <v>481</v>
      </c>
      <c r="C1394" s="128" t="s">
        <v>14</v>
      </c>
      <c r="D1394" s="128">
        <v>2.5</v>
      </c>
    </row>
    <row r="1395" spans="1:4" ht="27">
      <c r="A1395" s="109">
        <v>17</v>
      </c>
      <c r="B1395" s="129" t="s">
        <v>693</v>
      </c>
      <c r="C1395" s="128" t="s">
        <v>19</v>
      </c>
      <c r="D1395" s="128">
        <v>1</v>
      </c>
    </row>
    <row r="1396" spans="1:4" ht="41.25">
      <c r="A1396" s="105">
        <v>18</v>
      </c>
      <c r="B1396" s="120" t="s">
        <v>694</v>
      </c>
      <c r="C1396" s="128" t="s">
        <v>19</v>
      </c>
      <c r="D1396" s="128">
        <v>1</v>
      </c>
    </row>
    <row r="1397" spans="1:4" ht="13.5">
      <c r="A1397" s="106"/>
      <c r="B1397" s="129" t="s">
        <v>405</v>
      </c>
      <c r="C1397" s="128"/>
      <c r="D1397" s="128"/>
    </row>
    <row r="1398" spans="1:4" ht="27">
      <c r="A1398" s="105">
        <v>19</v>
      </c>
      <c r="B1398" s="129" t="s">
        <v>692</v>
      </c>
      <c r="C1398" s="128" t="s">
        <v>19</v>
      </c>
      <c r="D1398" s="128">
        <v>1</v>
      </c>
    </row>
    <row r="1399" spans="1:4" ht="27">
      <c r="A1399" s="105">
        <v>20</v>
      </c>
      <c r="B1399" s="129" t="s">
        <v>481</v>
      </c>
      <c r="C1399" s="128" t="s">
        <v>14</v>
      </c>
      <c r="D1399" s="128">
        <v>2.5</v>
      </c>
    </row>
    <row r="1400" spans="1:4" ht="13.5">
      <c r="A1400" s="105">
        <v>21</v>
      </c>
      <c r="B1400" s="129" t="s">
        <v>695</v>
      </c>
      <c r="C1400" s="128" t="s">
        <v>19</v>
      </c>
      <c r="D1400" s="128">
        <v>1</v>
      </c>
    </row>
    <row r="1401" spans="1:4" ht="41.25">
      <c r="A1401" s="105">
        <v>22</v>
      </c>
      <c r="B1401" s="120" t="s">
        <v>694</v>
      </c>
      <c r="C1401" s="128" t="s">
        <v>19</v>
      </c>
      <c r="D1401" s="128">
        <v>1</v>
      </c>
    </row>
    <row r="1402" spans="1:4" ht="27">
      <c r="A1402" s="109">
        <v>23</v>
      </c>
      <c r="B1402" s="120" t="s">
        <v>696</v>
      </c>
      <c r="C1402" s="109" t="s">
        <v>19</v>
      </c>
      <c r="D1402" s="109">
        <v>6</v>
      </c>
    </row>
    <row r="1403" spans="1:4" ht="13.5">
      <c r="A1403" s="294" t="s">
        <v>345</v>
      </c>
      <c r="B1403" s="294"/>
      <c r="C1403" s="294"/>
      <c r="D1403" s="294"/>
    </row>
    <row r="1404" spans="1:4" ht="13.5">
      <c r="A1404" s="109">
        <v>1</v>
      </c>
      <c r="B1404" s="120" t="s">
        <v>346</v>
      </c>
      <c r="C1404" s="109" t="s">
        <v>19</v>
      </c>
      <c r="D1404" s="109">
        <v>10</v>
      </c>
    </row>
    <row r="1405" spans="1:4" ht="13.5">
      <c r="A1405" s="109">
        <v>2</v>
      </c>
      <c r="B1405" s="120" t="s">
        <v>349</v>
      </c>
      <c r="C1405" s="109" t="s">
        <v>19</v>
      </c>
      <c r="D1405" s="109">
        <v>16</v>
      </c>
    </row>
    <row r="1406" spans="1:4" ht="13.5">
      <c r="A1406" s="109">
        <v>3</v>
      </c>
      <c r="B1406" s="116" t="s">
        <v>350</v>
      </c>
      <c r="C1406" s="109" t="s">
        <v>14</v>
      </c>
      <c r="D1406" s="109">
        <v>5</v>
      </c>
    </row>
    <row r="1407" spans="1:4" ht="13.5">
      <c r="A1407" s="109">
        <v>4</v>
      </c>
      <c r="B1407" s="107" t="s">
        <v>697</v>
      </c>
      <c r="C1407" s="109" t="s">
        <v>19</v>
      </c>
      <c r="D1407" s="109">
        <v>6</v>
      </c>
    </row>
    <row r="1408" spans="1:4" ht="13.5">
      <c r="A1408" s="109">
        <v>5</v>
      </c>
      <c r="B1408" s="120" t="s">
        <v>698</v>
      </c>
      <c r="C1408" s="109" t="s">
        <v>13</v>
      </c>
      <c r="D1408" s="109">
        <v>1</v>
      </c>
    </row>
    <row r="1409" spans="1:4" ht="13.5">
      <c r="A1409" s="109">
        <v>6</v>
      </c>
      <c r="B1409" s="107" t="s">
        <v>618</v>
      </c>
      <c r="C1409" s="105" t="s">
        <v>19</v>
      </c>
      <c r="D1409" s="105">
        <v>2</v>
      </c>
    </row>
    <row r="1410" spans="1:4" ht="13.5">
      <c r="A1410" s="109">
        <v>7</v>
      </c>
      <c r="B1410" s="129" t="s">
        <v>442</v>
      </c>
      <c r="C1410" s="128" t="s">
        <v>411</v>
      </c>
      <c r="D1410" s="128">
        <v>2</v>
      </c>
    </row>
    <row r="1411" spans="1:4" ht="13.5">
      <c r="A1411" s="106"/>
      <c r="B1411" s="110"/>
      <c r="C1411" s="106"/>
      <c r="D1411" s="106"/>
    </row>
    <row r="1412" spans="1:4" ht="13.5">
      <c r="A1412" s="290" t="s">
        <v>699</v>
      </c>
      <c r="B1412" s="290"/>
      <c r="C1412" s="290"/>
      <c r="D1412" s="290"/>
    </row>
    <row r="1413" spans="1:4" ht="29.25" customHeight="1">
      <c r="A1413" s="104" t="s">
        <v>112</v>
      </c>
      <c r="B1413" s="104" t="s">
        <v>1</v>
      </c>
      <c r="C1413" s="104" t="s">
        <v>160</v>
      </c>
      <c r="D1413" s="104" t="s">
        <v>10</v>
      </c>
    </row>
    <row r="1414" spans="1:4" ht="13.5">
      <c r="A1414" s="105"/>
      <c r="B1414" s="107" t="s">
        <v>391</v>
      </c>
      <c r="C1414" s="105"/>
      <c r="D1414" s="105"/>
    </row>
    <row r="1415" spans="1:4" ht="13.5">
      <c r="A1415" s="109">
        <v>1</v>
      </c>
      <c r="B1415" s="120" t="s">
        <v>412</v>
      </c>
      <c r="C1415" s="109" t="s">
        <v>19</v>
      </c>
      <c r="D1415" s="109">
        <v>1</v>
      </c>
    </row>
    <row r="1416" spans="1:4" ht="27">
      <c r="A1416" s="109">
        <v>2</v>
      </c>
      <c r="B1416" s="129" t="s">
        <v>479</v>
      </c>
      <c r="C1416" s="128" t="s">
        <v>19</v>
      </c>
      <c r="D1416" s="128">
        <v>5</v>
      </c>
    </row>
    <row r="1417" spans="1:4" ht="27">
      <c r="A1417" s="109">
        <v>3</v>
      </c>
      <c r="B1417" s="129" t="s">
        <v>700</v>
      </c>
      <c r="C1417" s="128" t="s">
        <v>19</v>
      </c>
      <c r="D1417" s="128">
        <v>1</v>
      </c>
    </row>
    <row r="1418" spans="1:4" ht="13.5">
      <c r="A1418" s="109">
        <v>4</v>
      </c>
      <c r="B1418" s="129" t="s">
        <v>638</v>
      </c>
      <c r="C1418" s="128" t="s">
        <v>19</v>
      </c>
      <c r="D1418" s="128">
        <v>6</v>
      </c>
    </row>
    <row r="1419" spans="1:4" ht="27">
      <c r="A1419" s="109">
        <v>5</v>
      </c>
      <c r="B1419" s="129" t="s">
        <v>701</v>
      </c>
      <c r="C1419" s="128" t="s">
        <v>19</v>
      </c>
      <c r="D1419" s="128">
        <v>1</v>
      </c>
    </row>
    <row r="1420" spans="1:4" ht="13.5">
      <c r="A1420" s="109">
        <v>6</v>
      </c>
      <c r="B1420" s="129" t="s">
        <v>658</v>
      </c>
      <c r="C1420" s="128" t="s">
        <v>19</v>
      </c>
      <c r="D1420" s="128">
        <v>20</v>
      </c>
    </row>
    <row r="1421" spans="1:4" ht="13.5">
      <c r="A1421" s="105"/>
      <c r="B1421" s="129" t="s">
        <v>397</v>
      </c>
      <c r="C1421" s="128" t="s">
        <v>19</v>
      </c>
      <c r="D1421" s="128">
        <v>10</v>
      </c>
    </row>
    <row r="1422" spans="1:4" ht="27">
      <c r="A1422" s="109">
        <v>7</v>
      </c>
      <c r="B1422" s="129" t="s">
        <v>702</v>
      </c>
      <c r="C1422" s="128" t="s">
        <v>19</v>
      </c>
      <c r="D1422" s="128">
        <v>5</v>
      </c>
    </row>
    <row r="1423" spans="1:4" ht="13.5">
      <c r="A1423" s="109">
        <v>8</v>
      </c>
      <c r="B1423" s="129" t="s">
        <v>688</v>
      </c>
      <c r="C1423" s="128" t="s">
        <v>19</v>
      </c>
      <c r="D1423" s="128">
        <v>1</v>
      </c>
    </row>
    <row r="1424" spans="1:4" ht="13.5">
      <c r="A1424" s="109">
        <v>9</v>
      </c>
      <c r="B1424" s="129" t="s">
        <v>658</v>
      </c>
      <c r="C1424" s="128" t="s">
        <v>19</v>
      </c>
      <c r="D1424" s="128">
        <v>32</v>
      </c>
    </row>
    <row r="1425" spans="1:4" ht="13.5">
      <c r="A1425" s="109">
        <v>10</v>
      </c>
      <c r="B1425" s="129" t="s">
        <v>638</v>
      </c>
      <c r="C1425" s="128" t="s">
        <v>19</v>
      </c>
      <c r="D1425" s="128">
        <v>84</v>
      </c>
    </row>
    <row r="1426" spans="1:4" ht="27">
      <c r="A1426" s="109">
        <v>11</v>
      </c>
      <c r="B1426" s="129" t="s">
        <v>479</v>
      </c>
      <c r="C1426" s="128" t="s">
        <v>19</v>
      </c>
      <c r="D1426" s="128">
        <v>7</v>
      </c>
    </row>
    <row r="1427" spans="1:4" ht="41.25">
      <c r="A1427" s="109">
        <v>12</v>
      </c>
      <c r="B1427" s="107" t="s">
        <v>703</v>
      </c>
      <c r="C1427" s="128" t="s">
        <v>19</v>
      </c>
      <c r="D1427" s="128">
        <v>6</v>
      </c>
    </row>
    <row r="1428" spans="1:4" ht="13.5">
      <c r="A1428" s="109">
        <v>13</v>
      </c>
      <c r="B1428" s="129" t="s">
        <v>704</v>
      </c>
      <c r="C1428" s="128" t="s">
        <v>19</v>
      </c>
      <c r="D1428" s="128">
        <v>1</v>
      </c>
    </row>
    <row r="1429" spans="1:4" ht="13.5">
      <c r="A1429" s="109">
        <v>14</v>
      </c>
      <c r="B1429" s="129" t="s">
        <v>705</v>
      </c>
      <c r="C1429" s="128" t="s">
        <v>19</v>
      </c>
      <c r="D1429" s="128">
        <v>2</v>
      </c>
    </row>
    <row r="1430" spans="1:4" ht="13.5">
      <c r="A1430" s="109">
        <v>15</v>
      </c>
      <c r="B1430" s="129" t="s">
        <v>706</v>
      </c>
      <c r="C1430" s="128" t="s">
        <v>19</v>
      </c>
      <c r="D1430" s="128">
        <v>2</v>
      </c>
    </row>
    <row r="1431" spans="1:4" ht="27">
      <c r="A1431" s="109">
        <v>16</v>
      </c>
      <c r="B1431" s="129" t="s">
        <v>707</v>
      </c>
      <c r="C1431" s="128" t="s">
        <v>411</v>
      </c>
      <c r="D1431" s="155">
        <v>58</v>
      </c>
    </row>
    <row r="1432" spans="1:4" ht="13.5">
      <c r="A1432" s="105"/>
      <c r="B1432" s="129" t="s">
        <v>402</v>
      </c>
      <c r="C1432" s="128"/>
      <c r="D1432" s="128"/>
    </row>
    <row r="1433" spans="1:4" ht="27">
      <c r="A1433" s="109">
        <v>17</v>
      </c>
      <c r="B1433" s="129" t="s">
        <v>708</v>
      </c>
      <c r="C1433" s="128" t="s">
        <v>19</v>
      </c>
      <c r="D1433" s="128">
        <v>1</v>
      </c>
    </row>
    <row r="1434" spans="1:4" ht="27">
      <c r="A1434" s="105">
        <v>18</v>
      </c>
      <c r="B1434" s="129" t="s">
        <v>481</v>
      </c>
      <c r="C1434" s="128" t="s">
        <v>14</v>
      </c>
      <c r="D1434" s="128">
        <v>2.5</v>
      </c>
    </row>
    <row r="1435" spans="1:4" ht="13.5">
      <c r="A1435" s="105">
        <v>19</v>
      </c>
      <c r="B1435" s="129" t="s">
        <v>695</v>
      </c>
      <c r="C1435" s="128" t="s">
        <v>19</v>
      </c>
      <c r="D1435" s="128">
        <v>1</v>
      </c>
    </row>
    <row r="1436" spans="1:4" ht="27">
      <c r="A1436" s="105">
        <v>20</v>
      </c>
      <c r="B1436" s="120" t="s">
        <v>709</v>
      </c>
      <c r="C1436" s="128" t="s">
        <v>19</v>
      </c>
      <c r="D1436" s="128">
        <v>1</v>
      </c>
    </row>
    <row r="1437" spans="1:4" ht="13.5">
      <c r="A1437" s="105">
        <v>21</v>
      </c>
      <c r="B1437" s="120" t="s">
        <v>710</v>
      </c>
      <c r="C1437" s="128" t="s">
        <v>19</v>
      </c>
      <c r="D1437" s="128">
        <v>1</v>
      </c>
    </row>
    <row r="1438" spans="1:4" ht="13.5">
      <c r="A1438" s="105"/>
      <c r="B1438" s="129" t="s">
        <v>405</v>
      </c>
      <c r="C1438" s="128"/>
      <c r="D1438" s="128"/>
    </row>
    <row r="1439" spans="1:4" ht="27">
      <c r="A1439" s="105">
        <v>22</v>
      </c>
      <c r="B1439" s="129" t="s">
        <v>692</v>
      </c>
      <c r="C1439" s="128" t="s">
        <v>19</v>
      </c>
      <c r="D1439" s="128">
        <v>1</v>
      </c>
    </row>
    <row r="1440" spans="1:4" ht="27">
      <c r="A1440" s="109">
        <v>23</v>
      </c>
      <c r="B1440" s="129" t="s">
        <v>711</v>
      </c>
      <c r="C1440" s="128" t="s">
        <v>14</v>
      </c>
      <c r="D1440" s="128">
        <v>2.5</v>
      </c>
    </row>
    <row r="1441" spans="1:4" ht="13.5">
      <c r="A1441" s="105">
        <v>24</v>
      </c>
      <c r="B1441" s="129" t="s">
        <v>695</v>
      </c>
      <c r="C1441" s="128" t="s">
        <v>19</v>
      </c>
      <c r="D1441" s="128">
        <v>1</v>
      </c>
    </row>
    <row r="1442" spans="1:4" ht="27">
      <c r="A1442" s="105">
        <v>25</v>
      </c>
      <c r="B1442" s="120" t="s">
        <v>712</v>
      </c>
      <c r="C1442" s="128" t="s">
        <v>19</v>
      </c>
      <c r="D1442" s="128">
        <v>1</v>
      </c>
    </row>
    <row r="1443" spans="1:4" ht="13.5">
      <c r="A1443" s="105">
        <v>26</v>
      </c>
      <c r="B1443" s="120" t="s">
        <v>675</v>
      </c>
      <c r="C1443" s="128" t="s">
        <v>19</v>
      </c>
      <c r="D1443" s="128">
        <v>1</v>
      </c>
    </row>
    <row r="1444" spans="1:4" ht="41.25">
      <c r="A1444" s="105">
        <v>27</v>
      </c>
      <c r="B1444" s="120" t="s">
        <v>713</v>
      </c>
      <c r="C1444" s="109" t="s">
        <v>19</v>
      </c>
      <c r="D1444" s="109">
        <v>6</v>
      </c>
    </row>
    <row r="1445" spans="1:4" ht="13.5">
      <c r="A1445" s="105">
        <v>28</v>
      </c>
      <c r="B1445" s="120" t="s">
        <v>714</v>
      </c>
      <c r="C1445" s="109" t="s">
        <v>19</v>
      </c>
      <c r="D1445" s="109">
        <v>1</v>
      </c>
    </row>
    <row r="1446" spans="1:4" ht="13.5">
      <c r="A1446" s="105">
        <v>29</v>
      </c>
      <c r="B1446" s="120" t="s">
        <v>715</v>
      </c>
      <c r="C1446" s="109" t="s">
        <v>19</v>
      </c>
      <c r="D1446" s="109">
        <v>1</v>
      </c>
    </row>
    <row r="1447" spans="1:4" ht="13.5">
      <c r="A1447" s="294" t="s">
        <v>345</v>
      </c>
      <c r="B1447" s="294"/>
      <c r="C1447" s="294"/>
      <c r="D1447" s="294"/>
    </row>
    <row r="1448" spans="1:4" ht="13.5">
      <c r="A1448" s="109">
        <v>1</v>
      </c>
      <c r="B1448" s="120" t="s">
        <v>346</v>
      </c>
      <c r="C1448" s="109" t="s">
        <v>19</v>
      </c>
      <c r="D1448" s="109">
        <v>10</v>
      </c>
    </row>
    <row r="1449" spans="1:4" ht="13.5">
      <c r="A1449" s="109">
        <v>2</v>
      </c>
      <c r="B1449" s="120" t="s">
        <v>349</v>
      </c>
      <c r="C1449" s="109" t="s">
        <v>19</v>
      </c>
      <c r="D1449" s="109">
        <v>13</v>
      </c>
    </row>
    <row r="1450" spans="1:4" ht="13.5">
      <c r="A1450" s="109">
        <v>3</v>
      </c>
      <c r="B1450" s="116" t="s">
        <v>350</v>
      </c>
      <c r="C1450" s="109" t="s">
        <v>14</v>
      </c>
      <c r="D1450" s="109">
        <v>5</v>
      </c>
    </row>
    <row r="1451" spans="1:4" ht="13.5">
      <c r="A1451" s="109">
        <v>4</v>
      </c>
      <c r="B1451" s="107" t="s">
        <v>697</v>
      </c>
      <c r="C1451" s="109" t="s">
        <v>19</v>
      </c>
      <c r="D1451" s="109">
        <v>6</v>
      </c>
    </row>
    <row r="1452" spans="1:4" ht="13.5">
      <c r="A1452" s="109">
        <v>5</v>
      </c>
      <c r="B1452" s="120" t="s">
        <v>698</v>
      </c>
      <c r="C1452" s="109" t="s">
        <v>13</v>
      </c>
      <c r="D1452" s="109">
        <v>0.5</v>
      </c>
    </row>
    <row r="1453" spans="1:4" ht="13.5">
      <c r="A1453" s="109">
        <v>6</v>
      </c>
      <c r="B1453" s="107" t="s">
        <v>618</v>
      </c>
      <c r="C1453" s="105" t="s">
        <v>19</v>
      </c>
      <c r="D1453" s="105">
        <v>5</v>
      </c>
    </row>
    <row r="1454" spans="1:4" ht="13.5">
      <c r="A1454" s="109">
        <v>7</v>
      </c>
      <c r="B1454" s="129" t="s">
        <v>442</v>
      </c>
      <c r="C1454" s="128" t="s">
        <v>411</v>
      </c>
      <c r="D1454" s="128">
        <v>2</v>
      </c>
    </row>
    <row r="1455" spans="1:4" ht="13.5">
      <c r="A1455" s="105">
        <v>8</v>
      </c>
      <c r="B1455" s="107" t="s">
        <v>716</v>
      </c>
      <c r="C1455" s="105" t="s">
        <v>19</v>
      </c>
      <c r="D1455" s="105">
        <v>3</v>
      </c>
    </row>
    <row r="1456" spans="1:4" ht="13.5">
      <c r="A1456" s="105">
        <v>9</v>
      </c>
      <c r="B1456" s="107" t="s">
        <v>534</v>
      </c>
      <c r="C1456" s="105" t="s">
        <v>19</v>
      </c>
      <c r="D1456" s="105">
        <v>2</v>
      </c>
    </row>
    <row r="1457" spans="1:4" ht="13.5">
      <c r="A1457" s="105">
        <v>10</v>
      </c>
      <c r="B1457" s="107" t="s">
        <v>493</v>
      </c>
      <c r="C1457" s="105" t="s">
        <v>19</v>
      </c>
      <c r="D1457" s="105">
        <v>3</v>
      </c>
    </row>
    <row r="1458" spans="1:4" ht="13.5">
      <c r="A1458" s="105">
        <v>11</v>
      </c>
      <c r="B1458" s="107" t="s">
        <v>603</v>
      </c>
      <c r="C1458" s="105" t="s">
        <v>19</v>
      </c>
      <c r="D1458" s="105">
        <v>1</v>
      </c>
    </row>
    <row r="1459" spans="1:4" ht="13.5">
      <c r="A1459" s="105">
        <v>12</v>
      </c>
      <c r="B1459" s="107" t="s">
        <v>717</v>
      </c>
      <c r="C1459" s="105" t="s">
        <v>13</v>
      </c>
      <c r="D1459" s="105">
        <v>30</v>
      </c>
    </row>
    <row r="1460" spans="1:4" ht="13.5">
      <c r="A1460" s="105">
        <v>13</v>
      </c>
      <c r="B1460" s="107" t="s">
        <v>718</v>
      </c>
      <c r="C1460" s="105" t="s">
        <v>19</v>
      </c>
      <c r="D1460" s="105">
        <v>3</v>
      </c>
    </row>
    <row r="1461" spans="1:4" ht="13.5">
      <c r="A1461" s="105"/>
      <c r="B1461" s="107"/>
      <c r="C1461" s="105"/>
      <c r="D1461" s="105"/>
    </row>
    <row r="1462" spans="1:4" ht="13.5">
      <c r="A1462" s="290" t="s">
        <v>719</v>
      </c>
      <c r="B1462" s="290"/>
      <c r="C1462" s="290"/>
      <c r="D1462" s="290"/>
    </row>
    <row r="1463" spans="1:4" ht="30.75" customHeight="1">
      <c r="A1463" s="104" t="s">
        <v>112</v>
      </c>
      <c r="B1463" s="104" t="s">
        <v>1</v>
      </c>
      <c r="C1463" s="104" t="s">
        <v>160</v>
      </c>
      <c r="D1463" s="104" t="s">
        <v>10</v>
      </c>
    </row>
    <row r="1464" spans="1:4" ht="13.5">
      <c r="A1464" s="105"/>
      <c r="B1464" s="107" t="s">
        <v>391</v>
      </c>
      <c r="C1464" s="105"/>
      <c r="D1464" s="105"/>
    </row>
    <row r="1465" spans="1:4" ht="13.5">
      <c r="A1465" s="109">
        <v>1</v>
      </c>
      <c r="B1465" s="120" t="s">
        <v>412</v>
      </c>
      <c r="C1465" s="109" t="s">
        <v>19</v>
      </c>
      <c r="D1465" s="109">
        <v>1</v>
      </c>
    </row>
    <row r="1466" spans="1:4" ht="13.5">
      <c r="A1466" s="109">
        <v>2</v>
      </c>
      <c r="B1466" s="129" t="s">
        <v>638</v>
      </c>
      <c r="C1466" s="128" t="s">
        <v>19</v>
      </c>
      <c r="D1466" s="128">
        <v>6</v>
      </c>
    </row>
    <row r="1467" spans="1:4" ht="13.5">
      <c r="A1467" s="109">
        <v>3</v>
      </c>
      <c r="B1467" s="129" t="s">
        <v>720</v>
      </c>
      <c r="C1467" s="128" t="s">
        <v>411</v>
      </c>
      <c r="D1467" s="128">
        <v>0.5</v>
      </c>
    </row>
    <row r="1468" spans="1:4" ht="13.5">
      <c r="A1468" s="109">
        <v>4</v>
      </c>
      <c r="B1468" s="107" t="s">
        <v>721</v>
      </c>
      <c r="C1468" s="128" t="s">
        <v>411</v>
      </c>
      <c r="D1468" s="128">
        <v>1.5</v>
      </c>
    </row>
    <row r="1469" spans="1:4" ht="13.5">
      <c r="A1469" s="105"/>
      <c r="B1469" s="129" t="s">
        <v>397</v>
      </c>
      <c r="C1469" s="128"/>
      <c r="D1469" s="128"/>
    </row>
    <row r="1470" spans="1:4" ht="13.5">
      <c r="A1470" s="109">
        <v>5</v>
      </c>
      <c r="B1470" s="129" t="s">
        <v>722</v>
      </c>
      <c r="C1470" s="128" t="s">
        <v>19</v>
      </c>
      <c r="D1470" s="128">
        <v>1</v>
      </c>
    </row>
    <row r="1471" spans="1:4" ht="27">
      <c r="A1471" s="109">
        <v>6</v>
      </c>
      <c r="B1471" s="129" t="s">
        <v>479</v>
      </c>
      <c r="C1471" s="128" t="s">
        <v>19</v>
      </c>
      <c r="D1471" s="128">
        <v>3</v>
      </c>
    </row>
    <row r="1472" spans="1:4" ht="13.5">
      <c r="A1472" s="109">
        <v>7</v>
      </c>
      <c r="B1472" s="129" t="s">
        <v>658</v>
      </c>
      <c r="C1472" s="128" t="s">
        <v>19</v>
      </c>
      <c r="D1472" s="128">
        <v>20</v>
      </c>
    </row>
    <row r="1473" spans="1:4" ht="13.5">
      <c r="A1473" s="109">
        <v>8</v>
      </c>
      <c r="B1473" s="129" t="s">
        <v>638</v>
      </c>
      <c r="C1473" s="128" t="s">
        <v>19</v>
      </c>
      <c r="D1473" s="128">
        <v>48</v>
      </c>
    </row>
    <row r="1474" spans="1:4" ht="13.5">
      <c r="A1474" s="105"/>
      <c r="B1474" s="129" t="s">
        <v>402</v>
      </c>
      <c r="C1474" s="128"/>
      <c r="D1474" s="128"/>
    </row>
    <row r="1475" spans="1:4" ht="27">
      <c r="A1475" s="109">
        <v>9</v>
      </c>
      <c r="B1475" s="129" t="s">
        <v>708</v>
      </c>
      <c r="C1475" s="128" t="s">
        <v>19</v>
      </c>
      <c r="D1475" s="128">
        <v>1</v>
      </c>
    </row>
    <row r="1476" spans="1:4" ht="27">
      <c r="A1476" s="109">
        <v>10</v>
      </c>
      <c r="B1476" s="129" t="s">
        <v>711</v>
      </c>
      <c r="C1476" s="128" t="s">
        <v>19</v>
      </c>
      <c r="D1476" s="128">
        <v>1</v>
      </c>
    </row>
    <row r="1477" spans="1:4" ht="13.5">
      <c r="A1477" s="109">
        <v>11</v>
      </c>
      <c r="B1477" s="129" t="s">
        <v>695</v>
      </c>
      <c r="C1477" s="128" t="s">
        <v>411</v>
      </c>
      <c r="D1477" s="128">
        <v>1</v>
      </c>
    </row>
    <row r="1478" spans="1:4" ht="27">
      <c r="A1478" s="109">
        <v>12</v>
      </c>
      <c r="B1478" s="110" t="s">
        <v>457</v>
      </c>
      <c r="C1478" s="128" t="s">
        <v>19</v>
      </c>
      <c r="D1478" s="128">
        <v>1</v>
      </c>
    </row>
    <row r="1479" spans="1:4" ht="27" customHeight="1">
      <c r="A1479" s="109">
        <v>13</v>
      </c>
      <c r="B1479" s="120" t="s">
        <v>723</v>
      </c>
      <c r="C1479" s="128" t="s">
        <v>19</v>
      </c>
      <c r="D1479" s="128">
        <v>1</v>
      </c>
    </row>
    <row r="1480" spans="1:4" ht="13.5">
      <c r="A1480" s="109">
        <v>14</v>
      </c>
      <c r="B1480" s="120" t="s">
        <v>724</v>
      </c>
      <c r="C1480" s="128" t="s">
        <v>19</v>
      </c>
      <c r="D1480" s="128">
        <v>1</v>
      </c>
    </row>
    <row r="1481" spans="1:4" ht="13.5">
      <c r="A1481" s="109">
        <v>15</v>
      </c>
      <c r="B1481" s="129" t="s">
        <v>725</v>
      </c>
      <c r="C1481" s="128" t="s">
        <v>19</v>
      </c>
      <c r="D1481" s="128">
        <v>1</v>
      </c>
    </row>
    <row r="1482" spans="1:4" ht="13.5">
      <c r="A1482" s="105"/>
      <c r="B1482" s="129" t="s">
        <v>405</v>
      </c>
      <c r="C1482" s="128"/>
      <c r="D1482" s="128"/>
    </row>
    <row r="1483" spans="1:4" ht="27" customHeight="1">
      <c r="A1483" s="105">
        <v>16</v>
      </c>
      <c r="B1483" s="129" t="s">
        <v>726</v>
      </c>
      <c r="C1483" s="128" t="s">
        <v>19</v>
      </c>
      <c r="D1483" s="128">
        <v>1</v>
      </c>
    </row>
    <row r="1484" spans="1:4" ht="27">
      <c r="A1484" s="109">
        <v>17</v>
      </c>
      <c r="B1484" s="129" t="s">
        <v>711</v>
      </c>
      <c r="C1484" s="128" t="s">
        <v>19</v>
      </c>
      <c r="D1484" s="128">
        <v>1</v>
      </c>
    </row>
    <row r="1485" spans="1:4" ht="13.5">
      <c r="A1485" s="105">
        <v>18</v>
      </c>
      <c r="B1485" s="129" t="s">
        <v>695</v>
      </c>
      <c r="C1485" s="128" t="s">
        <v>411</v>
      </c>
      <c r="D1485" s="128">
        <v>1</v>
      </c>
    </row>
    <row r="1486" spans="1:4" ht="27">
      <c r="A1486" s="105">
        <v>19</v>
      </c>
      <c r="B1486" s="110" t="s">
        <v>457</v>
      </c>
      <c r="C1486" s="128" t="s">
        <v>19</v>
      </c>
      <c r="D1486" s="128">
        <v>1</v>
      </c>
    </row>
    <row r="1487" spans="1:4" ht="27">
      <c r="A1487" s="105">
        <v>20</v>
      </c>
      <c r="B1487" s="120" t="s">
        <v>723</v>
      </c>
      <c r="C1487" s="128" t="s">
        <v>19</v>
      </c>
      <c r="D1487" s="128">
        <v>1</v>
      </c>
    </row>
    <row r="1488" spans="1:4" ht="13.5">
      <c r="A1488" s="105">
        <v>21</v>
      </c>
      <c r="B1488" s="120" t="s">
        <v>724</v>
      </c>
      <c r="C1488" s="128" t="s">
        <v>19</v>
      </c>
      <c r="D1488" s="128">
        <v>1</v>
      </c>
    </row>
    <row r="1489" spans="1:4" ht="13.5">
      <c r="A1489" s="105">
        <v>22</v>
      </c>
      <c r="B1489" s="129" t="s">
        <v>725</v>
      </c>
      <c r="C1489" s="128" t="s">
        <v>19</v>
      </c>
      <c r="D1489" s="128">
        <v>1</v>
      </c>
    </row>
    <row r="1490" spans="1:4" ht="13.5">
      <c r="A1490" s="105">
        <v>23</v>
      </c>
      <c r="B1490" s="120" t="s">
        <v>727</v>
      </c>
      <c r="C1490" s="109" t="s">
        <v>19</v>
      </c>
      <c r="D1490" s="109">
        <v>1</v>
      </c>
    </row>
    <row r="1491" spans="1:4" ht="13.5">
      <c r="A1491" s="294" t="s">
        <v>345</v>
      </c>
      <c r="B1491" s="294"/>
      <c r="C1491" s="294"/>
      <c r="D1491" s="294"/>
    </row>
    <row r="1492" spans="1:4" ht="13.5">
      <c r="A1492" s="109">
        <v>1</v>
      </c>
      <c r="B1492" s="120" t="s">
        <v>346</v>
      </c>
      <c r="C1492" s="109" t="s">
        <v>19</v>
      </c>
      <c r="D1492" s="109">
        <v>10</v>
      </c>
    </row>
    <row r="1493" spans="1:4" ht="13.5">
      <c r="A1493" s="109">
        <v>2</v>
      </c>
      <c r="B1493" s="120" t="s">
        <v>349</v>
      </c>
      <c r="C1493" s="109" t="s">
        <v>19</v>
      </c>
      <c r="D1493" s="109">
        <v>3</v>
      </c>
    </row>
    <row r="1494" spans="1:4" ht="13.5">
      <c r="A1494" s="109">
        <v>3</v>
      </c>
      <c r="B1494" s="116" t="s">
        <v>350</v>
      </c>
      <c r="C1494" s="109" t="s">
        <v>14</v>
      </c>
      <c r="D1494" s="109">
        <v>5</v>
      </c>
    </row>
    <row r="1495" spans="1:4" ht="13.5">
      <c r="A1495" s="109">
        <v>4</v>
      </c>
      <c r="B1495" s="107" t="s">
        <v>697</v>
      </c>
      <c r="C1495" s="109" t="s">
        <v>19</v>
      </c>
      <c r="D1495" s="109">
        <v>2</v>
      </c>
    </row>
    <row r="1496" spans="1:4" ht="13.5">
      <c r="A1496" s="109">
        <v>5</v>
      </c>
      <c r="B1496" s="120" t="s">
        <v>698</v>
      </c>
      <c r="C1496" s="109" t="s">
        <v>13</v>
      </c>
      <c r="D1496" s="109">
        <v>1</v>
      </c>
    </row>
    <row r="1497" spans="1:4" ht="13.5">
      <c r="A1497" s="109">
        <v>6</v>
      </c>
      <c r="B1497" s="107" t="s">
        <v>728</v>
      </c>
      <c r="C1497" s="105" t="s">
        <v>19</v>
      </c>
      <c r="D1497" s="105">
        <v>2</v>
      </c>
    </row>
    <row r="1498" spans="1:4" ht="13.5">
      <c r="A1498" s="109">
        <v>7</v>
      </c>
      <c r="B1498" s="129" t="s">
        <v>442</v>
      </c>
      <c r="C1498" s="128" t="s">
        <v>411</v>
      </c>
      <c r="D1498" s="128">
        <v>2</v>
      </c>
    </row>
    <row r="1499" spans="1:4" ht="13.5">
      <c r="A1499" s="105">
        <v>8</v>
      </c>
      <c r="B1499" s="107" t="s">
        <v>729</v>
      </c>
      <c r="C1499" s="105" t="s">
        <v>19</v>
      </c>
      <c r="D1499" s="105">
        <v>2</v>
      </c>
    </row>
    <row r="1500" spans="1:4" ht="13.5">
      <c r="A1500" s="105">
        <v>9</v>
      </c>
      <c r="B1500" s="107" t="s">
        <v>730</v>
      </c>
      <c r="C1500" s="105" t="s">
        <v>13</v>
      </c>
      <c r="D1500" s="105">
        <v>25</v>
      </c>
    </row>
    <row r="1501" spans="1:4" ht="13.5">
      <c r="A1501" s="105">
        <v>10</v>
      </c>
      <c r="B1501" s="107" t="s">
        <v>593</v>
      </c>
      <c r="C1501" s="105" t="s">
        <v>19</v>
      </c>
      <c r="D1501" s="105">
        <v>2</v>
      </c>
    </row>
    <row r="1502" spans="1:4" ht="13.5">
      <c r="A1502" s="105">
        <v>11</v>
      </c>
      <c r="B1502" s="107" t="s">
        <v>731</v>
      </c>
      <c r="C1502" s="105" t="s">
        <v>411</v>
      </c>
      <c r="D1502" s="105">
        <v>5</v>
      </c>
    </row>
    <row r="1503" spans="1:4" ht="13.5">
      <c r="A1503" s="106"/>
      <c r="B1503" s="110"/>
      <c r="C1503" s="106"/>
      <c r="D1503" s="106"/>
    </row>
    <row r="1504" spans="1:4" ht="13.5">
      <c r="A1504" s="290" t="s">
        <v>732</v>
      </c>
      <c r="B1504" s="290"/>
      <c r="C1504" s="290"/>
      <c r="D1504" s="290"/>
    </row>
    <row r="1505" spans="1:4" ht="30" customHeight="1">
      <c r="A1505" s="104" t="s">
        <v>112</v>
      </c>
      <c r="B1505" s="104" t="s">
        <v>1</v>
      </c>
      <c r="C1505" s="104" t="s">
        <v>160</v>
      </c>
      <c r="D1505" s="104" t="s">
        <v>10</v>
      </c>
    </row>
    <row r="1506" spans="1:4" ht="13.5">
      <c r="A1506" s="105"/>
      <c r="B1506" s="107" t="s">
        <v>391</v>
      </c>
      <c r="C1506" s="105"/>
      <c r="D1506" s="105"/>
    </row>
    <row r="1507" spans="1:4" ht="13.5">
      <c r="A1507" s="109">
        <v>1</v>
      </c>
      <c r="B1507" s="120" t="s">
        <v>412</v>
      </c>
      <c r="C1507" s="109" t="s">
        <v>19</v>
      </c>
      <c r="D1507" s="109">
        <v>1</v>
      </c>
    </row>
    <row r="1508" spans="1:4" ht="27">
      <c r="A1508" s="109">
        <v>2</v>
      </c>
      <c r="B1508" s="129" t="s">
        <v>479</v>
      </c>
      <c r="C1508" s="128" t="s">
        <v>19</v>
      </c>
      <c r="D1508" s="128">
        <v>1</v>
      </c>
    </row>
    <row r="1509" spans="1:4" ht="13.5">
      <c r="A1509" s="109">
        <v>3</v>
      </c>
      <c r="B1509" s="129" t="s">
        <v>733</v>
      </c>
      <c r="C1509" s="128" t="s">
        <v>19</v>
      </c>
      <c r="D1509" s="128">
        <v>6</v>
      </c>
    </row>
    <row r="1510" spans="1:4" ht="13.5">
      <c r="A1510" s="109">
        <v>4</v>
      </c>
      <c r="B1510" s="129" t="s">
        <v>638</v>
      </c>
      <c r="C1510" s="128" t="s">
        <v>19</v>
      </c>
      <c r="D1510" s="128">
        <v>6</v>
      </c>
    </row>
    <row r="1511" spans="1:4" ht="13.5">
      <c r="A1511" s="109">
        <v>5</v>
      </c>
      <c r="B1511" s="129" t="s">
        <v>343</v>
      </c>
      <c r="C1511" s="128" t="s">
        <v>19</v>
      </c>
      <c r="D1511" s="128">
        <v>1</v>
      </c>
    </row>
    <row r="1512" spans="1:4" ht="13.5">
      <c r="A1512" s="105"/>
      <c r="B1512" s="129" t="s">
        <v>397</v>
      </c>
      <c r="C1512" s="128"/>
      <c r="D1512" s="128"/>
    </row>
    <row r="1513" spans="1:4" ht="13.5">
      <c r="A1513" s="109">
        <v>6</v>
      </c>
      <c r="B1513" s="129" t="s">
        <v>671</v>
      </c>
      <c r="C1513" s="128" t="s">
        <v>19</v>
      </c>
      <c r="D1513" s="128">
        <v>10</v>
      </c>
    </row>
    <row r="1514" spans="1:4" ht="13.5">
      <c r="A1514" s="109">
        <v>7</v>
      </c>
      <c r="B1514" s="129" t="s">
        <v>734</v>
      </c>
      <c r="C1514" s="128" t="s">
        <v>19</v>
      </c>
      <c r="D1514" s="128">
        <v>4</v>
      </c>
    </row>
    <row r="1515" spans="1:4" ht="13.5">
      <c r="A1515" s="109">
        <v>8</v>
      </c>
      <c r="B1515" s="110" t="s">
        <v>735</v>
      </c>
      <c r="C1515" s="128" t="s">
        <v>19</v>
      </c>
      <c r="D1515" s="128">
        <v>1</v>
      </c>
    </row>
    <row r="1516" spans="1:4" ht="13.5">
      <c r="A1516" s="109">
        <v>9</v>
      </c>
      <c r="B1516" s="129" t="s">
        <v>658</v>
      </c>
      <c r="C1516" s="128" t="s">
        <v>19</v>
      </c>
      <c r="D1516" s="128">
        <v>27</v>
      </c>
    </row>
    <row r="1517" spans="1:4" ht="13.5">
      <c r="A1517" s="109">
        <v>10</v>
      </c>
      <c r="B1517" s="129" t="s">
        <v>638</v>
      </c>
      <c r="C1517" s="128" t="s">
        <v>19</v>
      </c>
      <c r="D1517" s="128">
        <v>72</v>
      </c>
    </row>
    <row r="1518" spans="1:4" ht="13.5">
      <c r="A1518" s="109">
        <v>11</v>
      </c>
      <c r="B1518" s="129" t="s">
        <v>736</v>
      </c>
      <c r="C1518" s="128" t="s">
        <v>19</v>
      </c>
      <c r="D1518" s="128">
        <v>2</v>
      </c>
    </row>
    <row r="1519" spans="1:4" ht="27">
      <c r="A1519" s="109">
        <v>12</v>
      </c>
      <c r="B1519" s="129" t="s">
        <v>479</v>
      </c>
      <c r="C1519" s="128" t="s">
        <v>19</v>
      </c>
      <c r="D1519" s="128">
        <v>7</v>
      </c>
    </row>
    <row r="1520" spans="1:4" ht="13.5">
      <c r="A1520" s="105"/>
      <c r="B1520" s="129" t="s">
        <v>402</v>
      </c>
      <c r="C1520" s="128"/>
      <c r="D1520" s="128"/>
    </row>
    <row r="1521" spans="1:4" ht="27">
      <c r="A1521" s="109">
        <v>13</v>
      </c>
      <c r="B1521" s="129" t="s">
        <v>726</v>
      </c>
      <c r="C1521" s="128" t="s">
        <v>19</v>
      </c>
      <c r="D1521" s="128">
        <v>1</v>
      </c>
    </row>
    <row r="1522" spans="1:4" ht="27">
      <c r="A1522" s="105">
        <v>14</v>
      </c>
      <c r="B1522" s="129" t="s">
        <v>481</v>
      </c>
      <c r="C1522" s="128" t="s">
        <v>14</v>
      </c>
      <c r="D1522" s="128">
        <v>2.5</v>
      </c>
    </row>
    <row r="1523" spans="1:4" ht="13.5">
      <c r="A1523" s="105">
        <v>15</v>
      </c>
      <c r="B1523" s="129" t="s">
        <v>737</v>
      </c>
      <c r="C1523" s="128" t="s">
        <v>411</v>
      </c>
      <c r="D1523" s="128">
        <v>0.4</v>
      </c>
    </row>
    <row r="1524" spans="1:4" ht="27">
      <c r="A1524" s="105">
        <v>16</v>
      </c>
      <c r="B1524" s="129" t="s">
        <v>738</v>
      </c>
      <c r="C1524" s="128" t="s">
        <v>19</v>
      </c>
      <c r="D1524" s="128">
        <v>2</v>
      </c>
    </row>
    <row r="1525" spans="1:4" ht="13.5">
      <c r="A1525" s="105"/>
      <c r="B1525" s="129" t="s">
        <v>405</v>
      </c>
      <c r="C1525" s="128"/>
      <c r="D1525" s="128"/>
    </row>
    <row r="1526" spans="1:4" ht="27">
      <c r="A1526" s="105">
        <v>17</v>
      </c>
      <c r="B1526" s="129" t="s">
        <v>726</v>
      </c>
      <c r="C1526" s="128" t="s">
        <v>19</v>
      </c>
      <c r="D1526" s="128">
        <v>1</v>
      </c>
    </row>
    <row r="1527" spans="1:4" ht="27">
      <c r="A1527" s="109">
        <v>18</v>
      </c>
      <c r="B1527" s="129" t="s">
        <v>481</v>
      </c>
      <c r="C1527" s="128" t="s">
        <v>14</v>
      </c>
      <c r="D1527" s="128">
        <v>2.5</v>
      </c>
    </row>
    <row r="1528" spans="1:4" ht="13.5">
      <c r="A1528" s="105">
        <v>19</v>
      </c>
      <c r="B1528" s="129" t="s">
        <v>737</v>
      </c>
      <c r="C1528" s="128" t="s">
        <v>411</v>
      </c>
      <c r="D1528" s="128">
        <v>0.4</v>
      </c>
    </row>
    <row r="1529" spans="1:4" ht="27">
      <c r="A1529" s="105">
        <v>20</v>
      </c>
      <c r="B1529" s="129" t="s">
        <v>738</v>
      </c>
      <c r="C1529" s="128" t="s">
        <v>19</v>
      </c>
      <c r="D1529" s="128">
        <v>2</v>
      </c>
    </row>
    <row r="1530" spans="1:4" ht="13.5">
      <c r="A1530" s="105">
        <v>21</v>
      </c>
      <c r="B1530" s="120" t="s">
        <v>739</v>
      </c>
      <c r="C1530" s="128" t="s">
        <v>19</v>
      </c>
      <c r="D1530" s="128">
        <v>1</v>
      </c>
    </row>
    <row r="1531" spans="1:4" ht="13.5">
      <c r="A1531" s="294" t="s">
        <v>345</v>
      </c>
      <c r="B1531" s="294"/>
      <c r="C1531" s="294"/>
      <c r="D1531" s="294"/>
    </row>
    <row r="1532" spans="1:4" ht="13.5">
      <c r="A1532" s="109">
        <v>1</v>
      </c>
      <c r="B1532" s="120" t="s">
        <v>346</v>
      </c>
      <c r="C1532" s="109" t="s">
        <v>19</v>
      </c>
      <c r="D1532" s="109">
        <v>10</v>
      </c>
    </row>
    <row r="1533" spans="1:4" ht="13.5">
      <c r="A1533" s="109">
        <v>2</v>
      </c>
      <c r="B1533" s="120" t="s">
        <v>349</v>
      </c>
      <c r="C1533" s="109" t="s">
        <v>19</v>
      </c>
      <c r="D1533" s="109">
        <v>8</v>
      </c>
    </row>
    <row r="1534" spans="1:4" ht="13.5">
      <c r="A1534" s="109">
        <v>3</v>
      </c>
      <c r="B1534" s="116" t="s">
        <v>350</v>
      </c>
      <c r="C1534" s="109" t="s">
        <v>14</v>
      </c>
      <c r="D1534" s="109">
        <v>5</v>
      </c>
    </row>
    <row r="1535" spans="1:4" ht="13.5">
      <c r="A1535" s="109">
        <v>4</v>
      </c>
      <c r="B1535" s="107" t="s">
        <v>534</v>
      </c>
      <c r="C1535" s="105" t="s">
        <v>19</v>
      </c>
      <c r="D1535" s="105">
        <v>3</v>
      </c>
    </row>
    <row r="1536" spans="1:4" ht="13.5">
      <c r="A1536" s="109">
        <v>5</v>
      </c>
      <c r="B1536" s="107" t="s">
        <v>533</v>
      </c>
      <c r="C1536" s="105" t="s">
        <v>19</v>
      </c>
      <c r="D1536" s="105">
        <v>1</v>
      </c>
    </row>
    <row r="1537" spans="1:4" ht="13.5">
      <c r="A1537" s="109">
        <v>6</v>
      </c>
      <c r="B1537" s="107" t="s">
        <v>731</v>
      </c>
      <c r="C1537" s="105" t="s">
        <v>411</v>
      </c>
      <c r="D1537" s="105">
        <v>1</v>
      </c>
    </row>
    <row r="1538" spans="1:4" ht="13.5">
      <c r="A1538" s="109">
        <v>7</v>
      </c>
      <c r="B1538" s="129" t="s">
        <v>427</v>
      </c>
      <c r="C1538" s="128" t="s">
        <v>19</v>
      </c>
      <c r="D1538" s="128">
        <v>6</v>
      </c>
    </row>
    <row r="1539" spans="1:4" ht="13.5">
      <c r="A1539" s="105">
        <v>8</v>
      </c>
      <c r="B1539" s="107" t="s">
        <v>354</v>
      </c>
      <c r="C1539" s="105" t="s">
        <v>19</v>
      </c>
      <c r="D1539" s="105">
        <v>2</v>
      </c>
    </row>
    <row r="1540" spans="1:4" ht="13.5">
      <c r="A1540" s="105">
        <v>9</v>
      </c>
      <c r="B1540" s="107" t="s">
        <v>491</v>
      </c>
      <c r="C1540" s="105" t="s">
        <v>19</v>
      </c>
      <c r="D1540" s="105">
        <v>2</v>
      </c>
    </row>
    <row r="1541" spans="1:4" ht="13.5">
      <c r="A1541" s="175"/>
      <c r="B1541" s="175"/>
      <c r="C1541" s="175"/>
      <c r="D1541" s="175"/>
    </row>
    <row r="1542" spans="1:4" ht="13.5">
      <c r="A1542" s="290" t="s">
        <v>740</v>
      </c>
      <c r="B1542" s="290"/>
      <c r="C1542" s="290"/>
      <c r="D1542" s="290"/>
    </row>
    <row r="1543" spans="1:4" ht="33.75" customHeight="1">
      <c r="A1543" s="104" t="s">
        <v>112</v>
      </c>
      <c r="B1543" s="104" t="s">
        <v>1</v>
      </c>
      <c r="C1543" s="104" t="s">
        <v>160</v>
      </c>
      <c r="D1543" s="104" t="s">
        <v>10</v>
      </c>
    </row>
    <row r="1544" spans="1:4" ht="13.5">
      <c r="A1544" s="105"/>
      <c r="B1544" s="107" t="s">
        <v>391</v>
      </c>
      <c r="C1544" s="105"/>
      <c r="D1544" s="105"/>
    </row>
    <row r="1545" spans="1:4" ht="27">
      <c r="A1545" s="109">
        <v>1</v>
      </c>
      <c r="B1545" s="136" t="s">
        <v>416</v>
      </c>
      <c r="C1545" s="109" t="s">
        <v>19</v>
      </c>
      <c r="D1545" s="109">
        <v>6</v>
      </c>
    </row>
    <row r="1546" spans="1:4" ht="27">
      <c r="A1546" s="109">
        <v>2</v>
      </c>
      <c r="B1546" s="136" t="s">
        <v>741</v>
      </c>
      <c r="C1546" s="109" t="s">
        <v>19</v>
      </c>
      <c r="D1546" s="109">
        <v>1</v>
      </c>
    </row>
    <row r="1547" spans="1:4" ht="27">
      <c r="A1547" s="109">
        <v>3</v>
      </c>
      <c r="B1547" s="120" t="s">
        <v>392</v>
      </c>
      <c r="C1547" s="109" t="s">
        <v>19</v>
      </c>
      <c r="D1547" s="109">
        <v>1</v>
      </c>
    </row>
    <row r="1548" spans="1:4" ht="13.5">
      <c r="A1548" s="109"/>
      <c r="B1548" s="116" t="s">
        <v>397</v>
      </c>
      <c r="C1548" s="109"/>
      <c r="D1548" s="109"/>
    </row>
    <row r="1549" spans="1:4" ht="27">
      <c r="A1549" s="109">
        <v>4</v>
      </c>
      <c r="B1549" s="136" t="s">
        <v>416</v>
      </c>
      <c r="C1549" s="109" t="s">
        <v>19</v>
      </c>
      <c r="D1549" s="109">
        <v>7</v>
      </c>
    </row>
    <row r="1550" spans="1:4" ht="27">
      <c r="A1550" s="109">
        <v>5</v>
      </c>
      <c r="B1550" s="129" t="s">
        <v>742</v>
      </c>
      <c r="C1550" s="109" t="s">
        <v>19</v>
      </c>
      <c r="D1550" s="109">
        <v>1</v>
      </c>
    </row>
    <row r="1551" spans="1:4" ht="13.5">
      <c r="A1551" s="109">
        <v>6</v>
      </c>
      <c r="B1551" s="120" t="s">
        <v>343</v>
      </c>
      <c r="C1551" s="109" t="s">
        <v>411</v>
      </c>
      <c r="D1551" s="109">
        <v>1</v>
      </c>
    </row>
    <row r="1552" spans="1:4" ht="13.5">
      <c r="A1552" s="109"/>
      <c r="B1552" s="116" t="s">
        <v>402</v>
      </c>
      <c r="C1552" s="109"/>
      <c r="D1552" s="109"/>
    </row>
    <row r="1553" spans="1:4" ht="13.5">
      <c r="A1553" s="109">
        <v>7</v>
      </c>
      <c r="B1553" s="117" t="s">
        <v>743</v>
      </c>
      <c r="C1553" s="109" t="s">
        <v>411</v>
      </c>
      <c r="D1553" s="109">
        <v>2</v>
      </c>
    </row>
    <row r="1554" spans="1:4" ht="13.5">
      <c r="A1554" s="109">
        <v>8</v>
      </c>
      <c r="B1554" s="129" t="s">
        <v>426</v>
      </c>
      <c r="C1554" s="109" t="s">
        <v>19</v>
      </c>
      <c r="D1554" s="109">
        <v>1</v>
      </c>
    </row>
    <row r="1555" spans="1:4" ht="27">
      <c r="A1555" s="109">
        <v>9</v>
      </c>
      <c r="B1555" s="156" t="s">
        <v>481</v>
      </c>
      <c r="C1555" s="109" t="s">
        <v>146</v>
      </c>
      <c r="D1555" s="109">
        <v>2.5</v>
      </c>
    </row>
    <row r="1556" spans="1:4" ht="13.5">
      <c r="A1556" s="109"/>
      <c r="B1556" s="116" t="s">
        <v>405</v>
      </c>
      <c r="C1556" s="109"/>
      <c r="D1556" s="109"/>
    </row>
    <row r="1557" spans="1:4" ht="13.5">
      <c r="A1557" s="109">
        <v>10</v>
      </c>
      <c r="B1557" s="117" t="s">
        <v>743</v>
      </c>
      <c r="C1557" s="109" t="s">
        <v>411</v>
      </c>
      <c r="D1557" s="109">
        <v>2</v>
      </c>
    </row>
    <row r="1558" spans="1:4" ht="13.5">
      <c r="A1558" s="109">
        <v>11</v>
      </c>
      <c r="B1558" s="129" t="s">
        <v>426</v>
      </c>
      <c r="C1558" s="109" t="s">
        <v>19</v>
      </c>
      <c r="D1558" s="109">
        <v>1</v>
      </c>
    </row>
    <row r="1559" spans="1:4" ht="27">
      <c r="A1559" s="109">
        <v>12</v>
      </c>
      <c r="B1559" s="156" t="s">
        <v>481</v>
      </c>
      <c r="C1559" s="109" t="s">
        <v>146</v>
      </c>
      <c r="D1559" s="109">
        <v>2.5</v>
      </c>
    </row>
    <row r="1560" spans="1:4" ht="13.5">
      <c r="A1560" s="291" t="s">
        <v>345</v>
      </c>
      <c r="B1560" s="292"/>
      <c r="C1560" s="292"/>
      <c r="D1560" s="293"/>
    </row>
    <row r="1561" spans="1:4" ht="13.5">
      <c r="A1561" s="109">
        <v>1</v>
      </c>
      <c r="B1561" s="119" t="s">
        <v>506</v>
      </c>
      <c r="C1561" s="109" t="s">
        <v>19</v>
      </c>
      <c r="D1561" s="108">
        <v>2</v>
      </c>
    </row>
    <row r="1562" spans="1:4" ht="13.5">
      <c r="A1562" s="109">
        <v>2</v>
      </c>
      <c r="B1562" s="136" t="s">
        <v>563</v>
      </c>
      <c r="C1562" s="109" t="s">
        <v>19</v>
      </c>
      <c r="D1562" s="109">
        <v>2</v>
      </c>
    </row>
    <row r="1563" spans="1:4" ht="13.5">
      <c r="A1563" s="109">
        <v>3</v>
      </c>
      <c r="B1563" s="120" t="s">
        <v>666</v>
      </c>
      <c r="C1563" s="109" t="s">
        <v>411</v>
      </c>
      <c r="D1563" s="108">
        <v>4</v>
      </c>
    </row>
    <row r="1564" spans="1:4" ht="13.5">
      <c r="A1564" s="109">
        <v>4</v>
      </c>
      <c r="B1564" s="120" t="s">
        <v>744</v>
      </c>
      <c r="C1564" s="109" t="s">
        <v>411</v>
      </c>
      <c r="D1564" s="108">
        <v>1</v>
      </c>
    </row>
    <row r="1565" spans="1:4" ht="13.5">
      <c r="A1565" s="109">
        <v>5</v>
      </c>
      <c r="B1565" s="136" t="s">
        <v>745</v>
      </c>
      <c r="C1565" s="109" t="s">
        <v>146</v>
      </c>
      <c r="D1565" s="109">
        <v>5</v>
      </c>
    </row>
    <row r="1566" spans="1:4" ht="13.5">
      <c r="A1566" s="106"/>
      <c r="B1566" s="110"/>
      <c r="C1566" s="106"/>
      <c r="D1566" s="106"/>
    </row>
    <row r="1567" spans="1:4" ht="13.5">
      <c r="A1567" s="304" t="s">
        <v>746</v>
      </c>
      <c r="B1567" s="304"/>
      <c r="C1567" s="304"/>
      <c r="D1567" s="304"/>
    </row>
    <row r="1568" spans="1:4" ht="28.5" customHeight="1">
      <c r="A1568" s="127" t="s">
        <v>112</v>
      </c>
      <c r="B1568" s="127" t="s">
        <v>1</v>
      </c>
      <c r="C1568" s="127" t="s">
        <v>160</v>
      </c>
      <c r="D1568" s="127" t="s">
        <v>10</v>
      </c>
    </row>
    <row r="1569" spans="1:4" ht="13.5">
      <c r="A1569" s="128"/>
      <c r="B1569" s="129" t="s">
        <v>391</v>
      </c>
      <c r="C1569" s="128"/>
      <c r="D1569" s="128"/>
    </row>
    <row r="1570" spans="1:4" ht="13.5">
      <c r="A1570" s="128">
        <v>1</v>
      </c>
      <c r="B1570" s="129" t="s">
        <v>412</v>
      </c>
      <c r="C1570" s="128" t="s">
        <v>19</v>
      </c>
      <c r="D1570" s="128">
        <v>1</v>
      </c>
    </row>
    <row r="1571" spans="1:4" ht="13.5">
      <c r="A1571" s="128">
        <v>2</v>
      </c>
      <c r="B1571" s="129" t="s">
        <v>747</v>
      </c>
      <c r="C1571" s="128" t="s">
        <v>19</v>
      </c>
      <c r="D1571" s="128">
        <v>5</v>
      </c>
    </row>
    <row r="1572" spans="1:4" ht="13.5">
      <c r="A1572" s="128">
        <v>3</v>
      </c>
      <c r="B1572" s="129" t="s">
        <v>748</v>
      </c>
      <c r="C1572" s="128" t="s">
        <v>19</v>
      </c>
      <c r="D1572" s="128">
        <v>2</v>
      </c>
    </row>
    <row r="1573" spans="1:4" ht="27">
      <c r="A1573" s="128">
        <v>4</v>
      </c>
      <c r="B1573" s="129" t="s">
        <v>478</v>
      </c>
      <c r="C1573" s="128" t="s">
        <v>19</v>
      </c>
      <c r="D1573" s="128">
        <v>1</v>
      </c>
    </row>
    <row r="1574" spans="1:4" ht="27">
      <c r="A1574" s="128">
        <v>5</v>
      </c>
      <c r="B1574" s="129" t="s">
        <v>416</v>
      </c>
      <c r="C1574" s="128" t="s">
        <v>19</v>
      </c>
      <c r="D1574" s="128">
        <v>6</v>
      </c>
    </row>
    <row r="1575" spans="1:4" ht="13.5">
      <c r="A1575" s="128">
        <v>6</v>
      </c>
      <c r="B1575" s="129" t="s">
        <v>605</v>
      </c>
      <c r="C1575" s="128" t="s">
        <v>19</v>
      </c>
      <c r="D1575" s="128">
        <v>5</v>
      </c>
    </row>
    <row r="1576" spans="1:4" ht="13.5">
      <c r="A1576" s="128"/>
      <c r="B1576" s="129" t="s">
        <v>397</v>
      </c>
      <c r="C1576" s="128"/>
      <c r="D1576" s="128"/>
    </row>
    <row r="1577" spans="1:4" ht="13.5">
      <c r="A1577" s="128">
        <v>7</v>
      </c>
      <c r="B1577" s="129" t="s">
        <v>412</v>
      </c>
      <c r="C1577" s="128" t="s">
        <v>19</v>
      </c>
      <c r="D1577" s="128">
        <v>1</v>
      </c>
    </row>
    <row r="1578" spans="1:4" ht="27">
      <c r="A1578" s="128">
        <v>8</v>
      </c>
      <c r="B1578" s="129" t="s">
        <v>478</v>
      </c>
      <c r="C1578" s="128" t="s">
        <v>19</v>
      </c>
      <c r="D1578" s="128">
        <v>10</v>
      </c>
    </row>
    <row r="1579" spans="1:4" ht="27">
      <c r="A1579" s="128">
        <v>9</v>
      </c>
      <c r="B1579" s="129" t="s">
        <v>479</v>
      </c>
      <c r="C1579" s="128" t="s">
        <v>19</v>
      </c>
      <c r="D1579" s="128">
        <v>8</v>
      </c>
    </row>
    <row r="1580" spans="1:4" ht="27">
      <c r="A1580" s="128">
        <v>10</v>
      </c>
      <c r="B1580" s="129" t="s">
        <v>416</v>
      </c>
      <c r="C1580" s="128" t="s">
        <v>19</v>
      </c>
      <c r="D1580" s="128">
        <v>1</v>
      </c>
    </row>
    <row r="1581" spans="1:4" ht="13.5">
      <c r="A1581" s="128"/>
      <c r="B1581" s="129" t="s">
        <v>402</v>
      </c>
      <c r="C1581" s="128"/>
      <c r="D1581" s="128"/>
    </row>
    <row r="1582" spans="1:4" ht="27">
      <c r="A1582" s="128">
        <v>11</v>
      </c>
      <c r="B1582" s="129" t="s">
        <v>337</v>
      </c>
      <c r="C1582" s="128" t="s">
        <v>19</v>
      </c>
      <c r="D1582" s="128">
        <v>1</v>
      </c>
    </row>
    <row r="1583" spans="1:4" ht="27">
      <c r="A1583" s="128">
        <v>12</v>
      </c>
      <c r="B1583" s="129" t="s">
        <v>481</v>
      </c>
      <c r="C1583" s="128" t="s">
        <v>14</v>
      </c>
      <c r="D1583" s="128">
        <v>2.5</v>
      </c>
    </row>
    <row r="1584" spans="1:4" ht="27">
      <c r="A1584" s="128">
        <v>14</v>
      </c>
      <c r="B1584" s="129" t="s">
        <v>338</v>
      </c>
      <c r="C1584" s="128" t="s">
        <v>19</v>
      </c>
      <c r="D1584" s="128">
        <v>1</v>
      </c>
    </row>
    <row r="1585" spans="1:4" ht="13.5">
      <c r="A1585" s="128"/>
      <c r="B1585" s="129" t="s">
        <v>405</v>
      </c>
      <c r="C1585" s="128"/>
      <c r="D1585" s="128"/>
    </row>
    <row r="1586" spans="1:4" ht="27">
      <c r="A1586" s="128">
        <v>15</v>
      </c>
      <c r="B1586" s="129" t="s">
        <v>337</v>
      </c>
      <c r="C1586" s="128" t="s">
        <v>19</v>
      </c>
      <c r="D1586" s="128">
        <v>1</v>
      </c>
    </row>
    <row r="1587" spans="1:4" ht="27">
      <c r="A1587" s="128">
        <v>17</v>
      </c>
      <c r="B1587" s="129" t="s">
        <v>481</v>
      </c>
      <c r="C1587" s="128" t="s">
        <v>14</v>
      </c>
      <c r="D1587" s="128">
        <v>2.5</v>
      </c>
    </row>
    <row r="1588" spans="1:4" ht="27">
      <c r="A1588" s="128">
        <v>18</v>
      </c>
      <c r="B1588" s="129" t="s">
        <v>338</v>
      </c>
      <c r="C1588" s="128" t="s">
        <v>19</v>
      </c>
      <c r="D1588" s="128">
        <v>1</v>
      </c>
    </row>
    <row r="1589" spans="1:4" ht="13.5">
      <c r="A1589" s="305" t="s">
        <v>345</v>
      </c>
      <c r="B1589" s="305"/>
      <c r="C1589" s="305"/>
      <c r="D1589" s="305"/>
    </row>
    <row r="1590" spans="1:4" ht="13.5">
      <c r="A1590" s="128">
        <v>1</v>
      </c>
      <c r="B1590" s="129" t="s">
        <v>346</v>
      </c>
      <c r="C1590" s="128" t="s">
        <v>19</v>
      </c>
      <c r="D1590" s="128">
        <v>8</v>
      </c>
    </row>
    <row r="1591" spans="1:4" ht="13.5">
      <c r="A1591" s="128">
        <v>2</v>
      </c>
      <c r="B1591" s="129" t="s">
        <v>347</v>
      </c>
      <c r="C1591" s="128" t="s">
        <v>146</v>
      </c>
      <c r="D1591" s="128">
        <v>5</v>
      </c>
    </row>
    <row r="1592" spans="1:4" ht="13.5">
      <c r="A1592" s="128">
        <v>3</v>
      </c>
      <c r="B1592" s="129" t="s">
        <v>348</v>
      </c>
      <c r="C1592" s="128" t="s">
        <v>19</v>
      </c>
      <c r="D1592" s="128">
        <v>4</v>
      </c>
    </row>
    <row r="1593" spans="1:4" ht="13.5">
      <c r="A1593" s="128">
        <v>4</v>
      </c>
      <c r="B1593" s="129" t="s">
        <v>749</v>
      </c>
      <c r="C1593" s="128" t="s">
        <v>411</v>
      </c>
      <c r="D1593" s="128">
        <v>0.5</v>
      </c>
    </row>
    <row r="1594" spans="1:4" ht="13.5">
      <c r="A1594" s="128">
        <v>5</v>
      </c>
      <c r="B1594" s="129" t="s">
        <v>579</v>
      </c>
      <c r="C1594" s="128" t="s">
        <v>19</v>
      </c>
      <c r="D1594" s="128">
        <v>2</v>
      </c>
    </row>
    <row r="1595" spans="1:4" ht="13.5">
      <c r="A1595" s="128">
        <v>6</v>
      </c>
      <c r="B1595" s="129" t="s">
        <v>350</v>
      </c>
      <c r="C1595" s="128" t="s">
        <v>14</v>
      </c>
      <c r="D1595" s="128">
        <v>5</v>
      </c>
    </row>
    <row r="1596" spans="1:4" ht="13.5">
      <c r="A1596" s="106"/>
      <c r="B1596" s="110"/>
      <c r="C1596" s="106"/>
      <c r="D1596" s="106"/>
    </row>
    <row r="1597" spans="1:4" ht="13.5">
      <c r="A1597" s="304" t="s">
        <v>750</v>
      </c>
      <c r="B1597" s="304"/>
      <c r="C1597" s="304"/>
      <c r="D1597" s="304"/>
    </row>
    <row r="1598" spans="1:4" ht="29.25" customHeight="1">
      <c r="A1598" s="127" t="s">
        <v>112</v>
      </c>
      <c r="B1598" s="127" t="s">
        <v>1</v>
      </c>
      <c r="C1598" s="127" t="s">
        <v>160</v>
      </c>
      <c r="D1598" s="127" t="s">
        <v>10</v>
      </c>
    </row>
    <row r="1599" spans="1:4" ht="13.5">
      <c r="A1599" s="128"/>
      <c r="B1599" s="129" t="s">
        <v>391</v>
      </c>
      <c r="C1599" s="128"/>
      <c r="D1599" s="128"/>
    </row>
    <row r="1600" spans="1:4" ht="13.5">
      <c r="A1600" s="128">
        <v>1</v>
      </c>
      <c r="B1600" s="129" t="s">
        <v>412</v>
      </c>
      <c r="C1600" s="128" t="s">
        <v>19</v>
      </c>
      <c r="D1600" s="128">
        <v>1</v>
      </c>
    </row>
    <row r="1601" spans="1:4" ht="27">
      <c r="A1601" s="128">
        <v>2</v>
      </c>
      <c r="B1601" s="129" t="s">
        <v>478</v>
      </c>
      <c r="C1601" s="128" t="s">
        <v>19</v>
      </c>
      <c r="D1601" s="128">
        <v>1</v>
      </c>
    </row>
    <row r="1602" spans="1:4" ht="13.5">
      <c r="A1602" s="128">
        <v>3</v>
      </c>
      <c r="B1602" s="129" t="s">
        <v>751</v>
      </c>
      <c r="C1602" s="128" t="s">
        <v>19</v>
      </c>
      <c r="D1602" s="128">
        <v>5</v>
      </c>
    </row>
    <row r="1603" spans="1:4" ht="27">
      <c r="A1603" s="128">
        <v>4</v>
      </c>
      <c r="B1603" s="129" t="s">
        <v>416</v>
      </c>
      <c r="C1603" s="128" t="s">
        <v>19</v>
      </c>
      <c r="D1603" s="128">
        <v>6</v>
      </c>
    </row>
    <row r="1604" spans="1:4" ht="13.5">
      <c r="A1604" s="128">
        <v>5</v>
      </c>
      <c r="B1604" s="129" t="s">
        <v>597</v>
      </c>
      <c r="C1604" s="128" t="s">
        <v>19</v>
      </c>
      <c r="D1604" s="128">
        <v>2</v>
      </c>
    </row>
    <row r="1605" spans="1:4" ht="13.5">
      <c r="A1605" s="128"/>
      <c r="B1605" s="129" t="s">
        <v>397</v>
      </c>
      <c r="C1605" s="128"/>
      <c r="D1605" s="128"/>
    </row>
    <row r="1606" spans="1:4" ht="27">
      <c r="A1606" s="128">
        <v>6</v>
      </c>
      <c r="B1606" s="129" t="s">
        <v>752</v>
      </c>
      <c r="C1606" s="128" t="s">
        <v>19</v>
      </c>
      <c r="D1606" s="128">
        <v>1</v>
      </c>
    </row>
    <row r="1607" spans="1:4" ht="27">
      <c r="A1607" s="128">
        <v>7</v>
      </c>
      <c r="B1607" s="129" t="s">
        <v>478</v>
      </c>
      <c r="C1607" s="128" t="s">
        <v>19</v>
      </c>
      <c r="D1607" s="128">
        <v>9</v>
      </c>
    </row>
    <row r="1608" spans="1:4" ht="13.5">
      <c r="A1608" s="128">
        <v>8</v>
      </c>
      <c r="B1608" s="129" t="s">
        <v>753</v>
      </c>
      <c r="C1608" s="128" t="s">
        <v>19</v>
      </c>
      <c r="D1608" s="128">
        <v>1</v>
      </c>
    </row>
    <row r="1609" spans="1:4" ht="13.5">
      <c r="A1609" s="128">
        <v>9</v>
      </c>
      <c r="B1609" s="129" t="s">
        <v>754</v>
      </c>
      <c r="C1609" s="128" t="s">
        <v>411</v>
      </c>
      <c r="D1609" s="128">
        <v>2</v>
      </c>
    </row>
    <row r="1610" spans="1:4" ht="27">
      <c r="A1610" s="128">
        <v>10</v>
      </c>
      <c r="B1610" s="129" t="s">
        <v>479</v>
      </c>
      <c r="C1610" s="128" t="s">
        <v>19</v>
      </c>
      <c r="D1610" s="128">
        <v>2</v>
      </c>
    </row>
    <row r="1611" spans="1:4" ht="27">
      <c r="A1611" s="128">
        <v>11</v>
      </c>
      <c r="B1611" s="129" t="s">
        <v>416</v>
      </c>
      <c r="C1611" s="128" t="s">
        <v>19</v>
      </c>
      <c r="D1611" s="128">
        <v>9</v>
      </c>
    </row>
    <row r="1612" spans="1:4" ht="13.5">
      <c r="A1612" s="128"/>
      <c r="B1612" s="129" t="s">
        <v>402</v>
      </c>
      <c r="C1612" s="128"/>
      <c r="D1612" s="128"/>
    </row>
    <row r="1613" spans="1:4" ht="27">
      <c r="A1613" s="128">
        <v>12</v>
      </c>
      <c r="B1613" s="129" t="s">
        <v>337</v>
      </c>
      <c r="C1613" s="128" t="s">
        <v>19</v>
      </c>
      <c r="D1613" s="128">
        <v>1</v>
      </c>
    </row>
    <row r="1614" spans="1:4" ht="27">
      <c r="A1614" s="128">
        <v>13</v>
      </c>
      <c r="B1614" s="129" t="s">
        <v>480</v>
      </c>
      <c r="C1614" s="128" t="s">
        <v>19</v>
      </c>
      <c r="D1614" s="128">
        <v>1</v>
      </c>
    </row>
    <row r="1615" spans="1:4" ht="27">
      <c r="A1615" s="128">
        <v>14</v>
      </c>
      <c r="B1615" s="129" t="s">
        <v>481</v>
      </c>
      <c r="C1615" s="128" t="s">
        <v>14</v>
      </c>
      <c r="D1615" s="128">
        <v>2.5</v>
      </c>
    </row>
    <row r="1616" spans="1:4" ht="27">
      <c r="A1616" s="128">
        <v>15</v>
      </c>
      <c r="B1616" s="129" t="s">
        <v>755</v>
      </c>
      <c r="C1616" s="128" t="s">
        <v>19</v>
      </c>
      <c r="D1616" s="128">
        <v>1</v>
      </c>
    </row>
    <row r="1617" spans="1:4" ht="27">
      <c r="A1617" s="128">
        <v>16</v>
      </c>
      <c r="B1617" s="129" t="s">
        <v>338</v>
      </c>
      <c r="C1617" s="128" t="s">
        <v>19</v>
      </c>
      <c r="D1617" s="128">
        <v>1</v>
      </c>
    </row>
    <row r="1618" spans="1:4" ht="13.5">
      <c r="A1618" s="128"/>
      <c r="B1618" s="129" t="s">
        <v>405</v>
      </c>
      <c r="C1618" s="128"/>
      <c r="D1618" s="128"/>
    </row>
    <row r="1619" spans="1:4" ht="27">
      <c r="A1619" s="128">
        <v>17</v>
      </c>
      <c r="B1619" s="129" t="s">
        <v>337</v>
      </c>
      <c r="C1619" s="128" t="s">
        <v>19</v>
      </c>
      <c r="D1619" s="128">
        <v>1</v>
      </c>
    </row>
    <row r="1620" spans="1:4" ht="27">
      <c r="A1620" s="128">
        <v>18</v>
      </c>
      <c r="B1620" s="129" t="s">
        <v>480</v>
      </c>
      <c r="C1620" s="128" t="s">
        <v>19</v>
      </c>
      <c r="D1620" s="128">
        <v>1</v>
      </c>
    </row>
    <row r="1621" spans="1:4" ht="27">
      <c r="A1621" s="128">
        <v>19</v>
      </c>
      <c r="B1621" s="129" t="s">
        <v>481</v>
      </c>
      <c r="C1621" s="128" t="s">
        <v>14</v>
      </c>
      <c r="D1621" s="128">
        <v>2.5</v>
      </c>
    </row>
    <row r="1622" spans="1:4" ht="27">
      <c r="A1622" s="128">
        <v>20</v>
      </c>
      <c r="B1622" s="129" t="s">
        <v>755</v>
      </c>
      <c r="C1622" s="128" t="s">
        <v>19</v>
      </c>
      <c r="D1622" s="128">
        <v>1</v>
      </c>
    </row>
    <row r="1623" spans="1:4" ht="27">
      <c r="A1623" s="128">
        <v>21</v>
      </c>
      <c r="B1623" s="129" t="s">
        <v>338</v>
      </c>
      <c r="C1623" s="128" t="s">
        <v>19</v>
      </c>
      <c r="D1623" s="128">
        <v>1</v>
      </c>
    </row>
    <row r="1624" spans="1:4" ht="13.5">
      <c r="A1624" s="305" t="s">
        <v>345</v>
      </c>
      <c r="B1624" s="305"/>
      <c r="C1624" s="305"/>
      <c r="D1624" s="305"/>
    </row>
    <row r="1625" spans="1:4" ht="13.5">
      <c r="A1625" s="128">
        <v>1</v>
      </c>
      <c r="B1625" s="129" t="s">
        <v>346</v>
      </c>
      <c r="C1625" s="128" t="s">
        <v>19</v>
      </c>
      <c r="D1625" s="128">
        <v>8</v>
      </c>
    </row>
    <row r="1626" spans="1:4" ht="13.5">
      <c r="A1626" s="128">
        <v>2</v>
      </c>
      <c r="B1626" s="129" t="s">
        <v>347</v>
      </c>
      <c r="C1626" s="128" t="s">
        <v>146</v>
      </c>
      <c r="D1626" s="128">
        <v>5</v>
      </c>
    </row>
    <row r="1627" spans="1:4" ht="13.5">
      <c r="A1627" s="128">
        <v>3</v>
      </c>
      <c r="B1627" s="129" t="s">
        <v>348</v>
      </c>
      <c r="C1627" s="128" t="s">
        <v>19</v>
      </c>
      <c r="D1627" s="128">
        <v>4</v>
      </c>
    </row>
    <row r="1628" spans="1:4" ht="13.5">
      <c r="A1628" s="128">
        <v>4</v>
      </c>
      <c r="B1628" s="129" t="s">
        <v>756</v>
      </c>
      <c r="C1628" s="128" t="s">
        <v>19</v>
      </c>
      <c r="D1628" s="128">
        <v>1</v>
      </c>
    </row>
    <row r="1629" spans="1:4" ht="13.5">
      <c r="A1629" s="128">
        <v>5</v>
      </c>
      <c r="B1629" s="129" t="s">
        <v>349</v>
      </c>
      <c r="C1629" s="128" t="s">
        <v>19</v>
      </c>
      <c r="D1629" s="128">
        <v>2</v>
      </c>
    </row>
    <row r="1630" spans="1:4" ht="13.5">
      <c r="A1630" s="128">
        <v>6</v>
      </c>
      <c r="B1630" s="129" t="s">
        <v>442</v>
      </c>
      <c r="C1630" s="128" t="s">
        <v>411</v>
      </c>
      <c r="D1630" s="128">
        <v>2</v>
      </c>
    </row>
    <row r="1631" spans="1:4" ht="13.5">
      <c r="A1631" s="128">
        <v>7</v>
      </c>
      <c r="B1631" s="129" t="s">
        <v>350</v>
      </c>
      <c r="C1631" s="128" t="s">
        <v>14</v>
      </c>
      <c r="D1631" s="128">
        <v>5</v>
      </c>
    </row>
    <row r="1632" spans="1:4" ht="13.5">
      <c r="A1632" s="128">
        <v>8</v>
      </c>
      <c r="B1632" s="129" t="s">
        <v>757</v>
      </c>
      <c r="C1632" s="128" t="s">
        <v>19</v>
      </c>
      <c r="D1632" s="128">
        <v>2</v>
      </c>
    </row>
    <row r="1633" spans="1:4" ht="13.5">
      <c r="A1633" s="106"/>
      <c r="B1633" s="110"/>
      <c r="C1633" s="106"/>
      <c r="D1633" s="106"/>
    </row>
    <row r="1634" spans="1:4" ht="13.5">
      <c r="A1634" s="304" t="s">
        <v>758</v>
      </c>
      <c r="B1634" s="304"/>
      <c r="C1634" s="304"/>
      <c r="D1634" s="304"/>
    </row>
    <row r="1635" spans="1:4" ht="31.5" customHeight="1">
      <c r="A1635" s="127" t="s">
        <v>112</v>
      </c>
      <c r="B1635" s="127" t="s">
        <v>1</v>
      </c>
      <c r="C1635" s="127" t="s">
        <v>160</v>
      </c>
      <c r="D1635" s="127" t="s">
        <v>10</v>
      </c>
    </row>
    <row r="1636" spans="1:4" ht="13.5">
      <c r="A1636" s="128"/>
      <c r="B1636" s="129" t="s">
        <v>391</v>
      </c>
      <c r="C1636" s="128"/>
      <c r="D1636" s="128"/>
    </row>
    <row r="1637" spans="1:4" ht="27">
      <c r="A1637" s="128">
        <v>1</v>
      </c>
      <c r="B1637" s="129" t="s">
        <v>759</v>
      </c>
      <c r="C1637" s="128" t="s">
        <v>19</v>
      </c>
      <c r="D1637" s="128">
        <v>1</v>
      </c>
    </row>
    <row r="1638" spans="1:4" ht="27">
      <c r="A1638" s="128">
        <v>2</v>
      </c>
      <c r="B1638" s="129" t="s">
        <v>478</v>
      </c>
      <c r="C1638" s="128" t="s">
        <v>19</v>
      </c>
      <c r="D1638" s="128">
        <v>9</v>
      </c>
    </row>
    <row r="1639" spans="1:4" ht="13.5">
      <c r="A1639" s="128">
        <v>3</v>
      </c>
      <c r="B1639" s="129" t="s">
        <v>760</v>
      </c>
      <c r="C1639" s="128" t="s">
        <v>19</v>
      </c>
      <c r="D1639" s="128">
        <v>7</v>
      </c>
    </row>
    <row r="1640" spans="1:4" ht="27">
      <c r="A1640" s="128">
        <v>4</v>
      </c>
      <c r="B1640" s="129" t="s">
        <v>416</v>
      </c>
      <c r="C1640" s="128" t="s">
        <v>19</v>
      </c>
      <c r="D1640" s="128">
        <v>9</v>
      </c>
    </row>
    <row r="1641" spans="1:4" ht="13.5">
      <c r="A1641" s="128">
        <v>5</v>
      </c>
      <c r="B1641" s="129" t="s">
        <v>616</v>
      </c>
      <c r="C1641" s="128" t="s">
        <v>19</v>
      </c>
      <c r="D1641" s="128">
        <v>6</v>
      </c>
    </row>
    <row r="1642" spans="1:4" ht="13.5">
      <c r="A1642" s="128">
        <v>6</v>
      </c>
      <c r="B1642" s="129" t="s">
        <v>761</v>
      </c>
      <c r="C1642" s="128" t="s">
        <v>19</v>
      </c>
      <c r="D1642" s="128">
        <v>2</v>
      </c>
    </row>
    <row r="1643" spans="1:4" ht="13.5">
      <c r="A1643" s="128">
        <v>7</v>
      </c>
      <c r="B1643" s="129" t="s">
        <v>762</v>
      </c>
      <c r="C1643" s="128" t="s">
        <v>19</v>
      </c>
      <c r="D1643" s="128">
        <v>2</v>
      </c>
    </row>
    <row r="1644" spans="1:4" ht="13.5">
      <c r="A1644" s="128">
        <v>8</v>
      </c>
      <c r="B1644" s="129" t="s">
        <v>763</v>
      </c>
      <c r="C1644" s="128" t="s">
        <v>19</v>
      </c>
      <c r="D1644" s="128">
        <v>1</v>
      </c>
    </row>
    <row r="1645" spans="1:4" ht="13.5">
      <c r="A1645" s="128"/>
      <c r="B1645" s="129" t="s">
        <v>397</v>
      </c>
      <c r="C1645" s="128"/>
      <c r="D1645" s="128"/>
    </row>
    <row r="1646" spans="1:4" ht="27">
      <c r="A1646" s="128">
        <v>9</v>
      </c>
      <c r="B1646" s="129" t="s">
        <v>759</v>
      </c>
      <c r="C1646" s="128" t="s">
        <v>19</v>
      </c>
      <c r="D1646" s="128">
        <v>1</v>
      </c>
    </row>
    <row r="1647" spans="1:4" ht="13.5">
      <c r="A1647" s="128">
        <v>10</v>
      </c>
      <c r="B1647" s="129" t="s">
        <v>764</v>
      </c>
      <c r="C1647" s="128" t="s">
        <v>19</v>
      </c>
      <c r="D1647" s="128">
        <v>4</v>
      </c>
    </row>
    <row r="1648" spans="1:4" ht="27">
      <c r="A1648" s="128">
        <v>11</v>
      </c>
      <c r="B1648" s="129" t="s">
        <v>765</v>
      </c>
      <c r="C1648" s="128" t="s">
        <v>19</v>
      </c>
      <c r="D1648" s="128">
        <v>40</v>
      </c>
    </row>
    <row r="1649" spans="1:4" ht="13.5">
      <c r="A1649" s="128">
        <v>12</v>
      </c>
      <c r="B1649" s="129" t="s">
        <v>616</v>
      </c>
      <c r="C1649" s="128" t="s">
        <v>19</v>
      </c>
      <c r="D1649" s="128">
        <v>120</v>
      </c>
    </row>
    <row r="1650" spans="1:4" ht="27">
      <c r="A1650" s="128">
        <v>13</v>
      </c>
      <c r="B1650" s="129" t="s">
        <v>478</v>
      </c>
      <c r="C1650" s="128" t="s">
        <v>19</v>
      </c>
      <c r="D1650" s="128">
        <v>1</v>
      </c>
    </row>
    <row r="1651" spans="1:4" ht="13.5">
      <c r="A1651" s="128"/>
      <c r="B1651" s="129" t="s">
        <v>402</v>
      </c>
      <c r="C1651" s="128"/>
      <c r="D1651" s="128"/>
    </row>
    <row r="1652" spans="1:4" ht="27">
      <c r="A1652" s="128">
        <v>14</v>
      </c>
      <c r="B1652" s="129" t="s">
        <v>766</v>
      </c>
      <c r="C1652" s="128" t="s">
        <v>19</v>
      </c>
      <c r="D1652" s="128">
        <v>1</v>
      </c>
    </row>
    <row r="1653" spans="1:4" ht="27">
      <c r="A1653" s="128">
        <v>15</v>
      </c>
      <c r="B1653" s="129" t="s">
        <v>480</v>
      </c>
      <c r="C1653" s="128" t="s">
        <v>19</v>
      </c>
      <c r="D1653" s="128">
        <v>1</v>
      </c>
    </row>
    <row r="1654" spans="1:4" ht="27">
      <c r="A1654" s="128">
        <v>16</v>
      </c>
      <c r="B1654" s="129" t="s">
        <v>481</v>
      </c>
      <c r="C1654" s="128" t="s">
        <v>14</v>
      </c>
      <c r="D1654" s="128">
        <v>2.5</v>
      </c>
    </row>
    <row r="1655" spans="1:4" ht="27">
      <c r="A1655" s="128">
        <v>17</v>
      </c>
      <c r="B1655" s="129" t="s">
        <v>767</v>
      </c>
      <c r="C1655" s="128" t="s">
        <v>19</v>
      </c>
      <c r="D1655" s="128">
        <v>1</v>
      </c>
    </row>
    <row r="1656" spans="1:4" ht="27">
      <c r="A1656" s="128">
        <v>18</v>
      </c>
      <c r="B1656" s="129" t="s">
        <v>338</v>
      </c>
      <c r="C1656" s="128" t="s">
        <v>19</v>
      </c>
      <c r="D1656" s="128">
        <v>1</v>
      </c>
    </row>
    <row r="1657" spans="1:4" ht="27">
      <c r="A1657" s="128">
        <v>19</v>
      </c>
      <c r="B1657" s="129" t="s">
        <v>768</v>
      </c>
      <c r="C1657" s="128" t="s">
        <v>19</v>
      </c>
      <c r="D1657" s="128">
        <v>1</v>
      </c>
    </row>
    <row r="1658" spans="1:4" ht="13.5">
      <c r="A1658" s="128"/>
      <c r="B1658" s="129" t="s">
        <v>405</v>
      </c>
      <c r="C1658" s="128"/>
      <c r="D1658" s="128"/>
    </row>
    <row r="1659" spans="1:4" ht="27">
      <c r="A1659" s="128">
        <v>20</v>
      </c>
      <c r="B1659" s="129" t="s">
        <v>766</v>
      </c>
      <c r="C1659" s="128" t="s">
        <v>19</v>
      </c>
      <c r="D1659" s="128">
        <v>1</v>
      </c>
    </row>
    <row r="1660" spans="1:4" ht="27">
      <c r="A1660" s="128">
        <v>21</v>
      </c>
      <c r="B1660" s="129" t="s">
        <v>480</v>
      </c>
      <c r="C1660" s="128" t="s">
        <v>19</v>
      </c>
      <c r="D1660" s="128">
        <v>1</v>
      </c>
    </row>
    <row r="1661" spans="1:4" ht="27">
      <c r="A1661" s="128">
        <v>22</v>
      </c>
      <c r="B1661" s="129" t="s">
        <v>481</v>
      </c>
      <c r="C1661" s="128" t="s">
        <v>14</v>
      </c>
      <c r="D1661" s="128">
        <v>2.5</v>
      </c>
    </row>
    <row r="1662" spans="1:4" ht="27">
      <c r="A1662" s="128">
        <v>23</v>
      </c>
      <c r="B1662" s="129" t="s">
        <v>767</v>
      </c>
      <c r="C1662" s="128" t="s">
        <v>19</v>
      </c>
      <c r="D1662" s="128">
        <v>1</v>
      </c>
    </row>
    <row r="1663" spans="1:4" ht="27">
      <c r="A1663" s="128">
        <v>24</v>
      </c>
      <c r="B1663" s="129" t="s">
        <v>338</v>
      </c>
      <c r="C1663" s="128" t="s">
        <v>19</v>
      </c>
      <c r="D1663" s="128">
        <v>1</v>
      </c>
    </row>
    <row r="1664" spans="1:4" ht="27">
      <c r="A1664" s="128">
        <v>25</v>
      </c>
      <c r="B1664" s="129" t="s">
        <v>768</v>
      </c>
      <c r="C1664" s="128" t="s">
        <v>19</v>
      </c>
      <c r="D1664" s="128">
        <v>1</v>
      </c>
    </row>
    <row r="1665" spans="1:4" ht="13.5">
      <c r="A1665" s="305" t="s">
        <v>345</v>
      </c>
      <c r="B1665" s="305"/>
      <c r="C1665" s="305"/>
      <c r="D1665" s="305"/>
    </row>
    <row r="1666" spans="1:4" ht="13.5">
      <c r="A1666" s="128">
        <v>1</v>
      </c>
      <c r="B1666" s="129" t="s">
        <v>346</v>
      </c>
      <c r="C1666" s="128" t="s">
        <v>19</v>
      </c>
      <c r="D1666" s="128">
        <v>8</v>
      </c>
    </row>
    <row r="1667" spans="1:4" ht="13.5">
      <c r="A1667" s="128">
        <v>2</v>
      </c>
      <c r="B1667" s="129" t="s">
        <v>347</v>
      </c>
      <c r="C1667" s="128" t="s">
        <v>146</v>
      </c>
      <c r="D1667" s="128">
        <v>5</v>
      </c>
    </row>
    <row r="1668" spans="1:4" ht="13.5">
      <c r="A1668" s="128">
        <v>3</v>
      </c>
      <c r="B1668" s="129" t="s">
        <v>769</v>
      </c>
      <c r="C1668" s="128" t="s">
        <v>19</v>
      </c>
      <c r="D1668" s="128">
        <v>4</v>
      </c>
    </row>
    <row r="1669" spans="1:4" ht="13.5">
      <c r="A1669" s="128">
        <v>4</v>
      </c>
      <c r="B1669" s="129" t="s">
        <v>348</v>
      </c>
      <c r="C1669" s="128" t="s">
        <v>19</v>
      </c>
      <c r="D1669" s="128">
        <v>4</v>
      </c>
    </row>
    <row r="1670" spans="1:4" ht="13.5">
      <c r="A1670" s="128">
        <v>5</v>
      </c>
      <c r="B1670" s="129" t="s">
        <v>349</v>
      </c>
      <c r="C1670" s="128" t="s">
        <v>19</v>
      </c>
      <c r="D1670" s="128">
        <v>7</v>
      </c>
    </row>
    <row r="1671" spans="1:4" ht="13.5">
      <c r="A1671" s="128">
        <v>6</v>
      </c>
      <c r="B1671" s="129" t="s">
        <v>442</v>
      </c>
      <c r="C1671" s="128" t="s">
        <v>411</v>
      </c>
      <c r="D1671" s="128">
        <v>2</v>
      </c>
    </row>
    <row r="1672" spans="1:4" ht="13.5">
      <c r="A1672" s="128">
        <v>7</v>
      </c>
      <c r="B1672" s="129" t="s">
        <v>350</v>
      </c>
      <c r="C1672" s="128" t="s">
        <v>14</v>
      </c>
      <c r="D1672" s="128">
        <v>5</v>
      </c>
    </row>
    <row r="1673" spans="1:4" ht="13.5">
      <c r="A1673" s="175"/>
      <c r="B1673" s="175"/>
      <c r="C1673" s="175"/>
      <c r="D1673" s="175"/>
    </row>
    <row r="1674" spans="1:4" ht="13.5">
      <c r="A1674" s="304" t="s">
        <v>770</v>
      </c>
      <c r="B1674" s="304"/>
      <c r="C1674" s="304"/>
      <c r="D1674" s="304"/>
    </row>
    <row r="1675" spans="1:4" ht="27.75" customHeight="1">
      <c r="A1675" s="127" t="s">
        <v>112</v>
      </c>
      <c r="B1675" s="127" t="s">
        <v>1</v>
      </c>
      <c r="C1675" s="127" t="s">
        <v>160</v>
      </c>
      <c r="D1675" s="127" t="s">
        <v>10</v>
      </c>
    </row>
    <row r="1676" spans="1:4" ht="13.5">
      <c r="A1676" s="128"/>
      <c r="B1676" s="129" t="s">
        <v>391</v>
      </c>
      <c r="C1676" s="128"/>
      <c r="D1676" s="128"/>
    </row>
    <row r="1677" spans="1:4" ht="27">
      <c r="A1677" s="128">
        <v>1</v>
      </c>
      <c r="B1677" s="129" t="s">
        <v>759</v>
      </c>
      <c r="C1677" s="128" t="s">
        <v>19</v>
      </c>
      <c r="D1677" s="128">
        <v>1</v>
      </c>
    </row>
    <row r="1678" spans="1:4" ht="27">
      <c r="A1678" s="128">
        <f>A1677+1</f>
        <v>2</v>
      </c>
      <c r="B1678" s="129" t="s">
        <v>478</v>
      </c>
      <c r="C1678" s="128" t="s">
        <v>19</v>
      </c>
      <c r="D1678" s="155">
        <f>D1679+2</f>
        <v>9</v>
      </c>
    </row>
    <row r="1679" spans="1:4" ht="13.5">
      <c r="A1679" s="128">
        <f aca="true" t="shared" si="0" ref="A1679:A1684">A1678+1</f>
        <v>3</v>
      </c>
      <c r="B1679" s="129" t="s">
        <v>760</v>
      </c>
      <c r="C1679" s="128" t="s">
        <v>19</v>
      </c>
      <c r="D1679" s="155">
        <v>7</v>
      </c>
    </row>
    <row r="1680" spans="1:4" ht="27">
      <c r="A1680" s="128">
        <f t="shared" si="0"/>
        <v>4</v>
      </c>
      <c r="B1680" s="129" t="s">
        <v>416</v>
      </c>
      <c r="C1680" s="128" t="s">
        <v>19</v>
      </c>
      <c r="D1680" s="155">
        <f>D1678</f>
        <v>9</v>
      </c>
    </row>
    <row r="1681" spans="1:4" ht="13.5">
      <c r="A1681" s="128">
        <f t="shared" si="0"/>
        <v>5</v>
      </c>
      <c r="B1681" s="129" t="s">
        <v>616</v>
      </c>
      <c r="C1681" s="128" t="s">
        <v>19</v>
      </c>
      <c r="D1681" s="155">
        <v>6</v>
      </c>
    </row>
    <row r="1682" spans="1:4" ht="13.5">
      <c r="A1682" s="128">
        <f t="shared" si="0"/>
        <v>6</v>
      </c>
      <c r="B1682" s="129" t="s">
        <v>761</v>
      </c>
      <c r="C1682" s="128" t="s">
        <v>19</v>
      </c>
      <c r="D1682" s="155">
        <v>2</v>
      </c>
    </row>
    <row r="1683" spans="1:4" ht="13.5">
      <c r="A1683" s="128">
        <f t="shared" si="0"/>
        <v>7</v>
      </c>
      <c r="B1683" s="129" t="s">
        <v>762</v>
      </c>
      <c r="C1683" s="128" t="s">
        <v>19</v>
      </c>
      <c r="D1683" s="155">
        <v>2</v>
      </c>
    </row>
    <row r="1684" spans="1:4" ht="13.5">
      <c r="A1684" s="128">
        <f t="shared" si="0"/>
        <v>8</v>
      </c>
      <c r="B1684" s="129" t="s">
        <v>763</v>
      </c>
      <c r="C1684" s="128" t="s">
        <v>19</v>
      </c>
      <c r="D1684" s="155">
        <v>1</v>
      </c>
    </row>
    <row r="1685" spans="1:4" ht="13.5">
      <c r="A1685" s="128"/>
      <c r="B1685" s="129" t="s">
        <v>397</v>
      </c>
      <c r="C1685" s="128"/>
      <c r="D1685" s="155"/>
    </row>
    <row r="1686" spans="1:4" ht="27">
      <c r="A1686" s="128">
        <v>9</v>
      </c>
      <c r="B1686" s="129" t="s">
        <v>759</v>
      </c>
      <c r="C1686" s="128" t="s">
        <v>19</v>
      </c>
      <c r="D1686" s="155">
        <v>1</v>
      </c>
    </row>
    <row r="1687" spans="1:4" ht="13.5">
      <c r="A1687" s="128">
        <f aca="true" t="shared" si="1" ref="A1687:A1692">A1686+1</f>
        <v>10</v>
      </c>
      <c r="B1687" s="129" t="s">
        <v>764</v>
      </c>
      <c r="C1687" s="128" t="s">
        <v>19</v>
      </c>
      <c r="D1687" s="155">
        <f>D1692+1</f>
        <v>9</v>
      </c>
    </row>
    <row r="1688" spans="1:4" ht="27">
      <c r="A1688" s="128">
        <f t="shared" si="1"/>
        <v>11</v>
      </c>
      <c r="B1688" s="129" t="s">
        <v>765</v>
      </c>
      <c r="C1688" s="128" t="s">
        <v>19</v>
      </c>
      <c r="D1688" s="155">
        <v>20</v>
      </c>
    </row>
    <row r="1689" spans="1:4" ht="27">
      <c r="A1689" s="128">
        <f t="shared" si="1"/>
        <v>12</v>
      </c>
      <c r="B1689" s="129" t="s">
        <v>771</v>
      </c>
      <c r="C1689" s="128" t="s">
        <v>19</v>
      </c>
      <c r="D1689" s="155">
        <f>D1687</f>
        <v>9</v>
      </c>
    </row>
    <row r="1690" spans="1:4" ht="13.5">
      <c r="A1690" s="128">
        <f t="shared" si="1"/>
        <v>13</v>
      </c>
      <c r="B1690" s="129" t="s">
        <v>616</v>
      </c>
      <c r="C1690" s="128" t="s">
        <v>19</v>
      </c>
      <c r="D1690" s="155">
        <f>D1688*3</f>
        <v>60</v>
      </c>
    </row>
    <row r="1691" spans="1:4" ht="27">
      <c r="A1691" s="128">
        <f t="shared" si="1"/>
        <v>14</v>
      </c>
      <c r="B1691" s="129" t="s">
        <v>478</v>
      </c>
      <c r="C1691" s="128" t="s">
        <v>19</v>
      </c>
      <c r="D1691" s="155">
        <v>1</v>
      </c>
    </row>
    <row r="1692" spans="1:4" ht="13.5">
      <c r="A1692" s="128">
        <f t="shared" si="1"/>
        <v>15</v>
      </c>
      <c r="B1692" s="129" t="s">
        <v>760</v>
      </c>
      <c r="C1692" s="128" t="s">
        <v>19</v>
      </c>
      <c r="D1692" s="155">
        <v>8</v>
      </c>
    </row>
    <row r="1693" spans="1:4" ht="13.5">
      <c r="A1693" s="128"/>
      <c r="B1693" s="129" t="s">
        <v>402</v>
      </c>
      <c r="C1693" s="128"/>
      <c r="D1693" s="155"/>
    </row>
    <row r="1694" spans="1:4" ht="27">
      <c r="A1694" s="128">
        <v>16</v>
      </c>
      <c r="B1694" s="129" t="s">
        <v>766</v>
      </c>
      <c r="C1694" s="128" t="s">
        <v>19</v>
      </c>
      <c r="D1694" s="155">
        <v>1</v>
      </c>
    </row>
    <row r="1695" spans="1:4" ht="27">
      <c r="A1695" s="128">
        <f>A1694+1</f>
        <v>17</v>
      </c>
      <c r="B1695" s="129" t="s">
        <v>480</v>
      </c>
      <c r="C1695" s="128" t="s">
        <v>19</v>
      </c>
      <c r="D1695" s="155">
        <v>1</v>
      </c>
    </row>
    <row r="1696" spans="1:4" ht="27">
      <c r="A1696" s="128">
        <f>A1695+1</f>
        <v>18</v>
      </c>
      <c r="B1696" s="129" t="s">
        <v>481</v>
      </c>
      <c r="C1696" s="128" t="s">
        <v>14</v>
      </c>
      <c r="D1696" s="128">
        <v>2.5</v>
      </c>
    </row>
    <row r="1697" spans="1:4" ht="27">
      <c r="A1697" s="128">
        <f>A1696+1</f>
        <v>19</v>
      </c>
      <c r="B1697" s="129" t="s">
        <v>767</v>
      </c>
      <c r="C1697" s="128" t="s">
        <v>19</v>
      </c>
      <c r="D1697" s="128">
        <v>1</v>
      </c>
    </row>
    <row r="1698" spans="1:4" ht="27">
      <c r="A1698" s="128">
        <f>A1697+1</f>
        <v>20</v>
      </c>
      <c r="B1698" s="129" t="s">
        <v>338</v>
      </c>
      <c r="C1698" s="128" t="s">
        <v>19</v>
      </c>
      <c r="D1698" s="128">
        <v>1</v>
      </c>
    </row>
    <row r="1699" spans="1:4" ht="27">
      <c r="A1699" s="128">
        <f>A1698+1</f>
        <v>21</v>
      </c>
      <c r="B1699" s="129" t="s">
        <v>768</v>
      </c>
      <c r="C1699" s="128" t="s">
        <v>19</v>
      </c>
      <c r="D1699" s="128">
        <v>1</v>
      </c>
    </row>
    <row r="1700" spans="1:4" ht="13.5">
      <c r="A1700" s="128"/>
      <c r="B1700" s="129" t="s">
        <v>405</v>
      </c>
      <c r="C1700" s="128"/>
      <c r="D1700" s="128"/>
    </row>
    <row r="1701" spans="1:4" ht="27">
      <c r="A1701" s="128">
        <v>22</v>
      </c>
      <c r="B1701" s="129" t="s">
        <v>766</v>
      </c>
      <c r="C1701" s="128" t="s">
        <v>19</v>
      </c>
      <c r="D1701" s="128">
        <v>1</v>
      </c>
    </row>
    <row r="1702" spans="1:4" ht="27">
      <c r="A1702" s="128">
        <f>A1701+1</f>
        <v>23</v>
      </c>
      <c r="B1702" s="129" t="s">
        <v>480</v>
      </c>
      <c r="C1702" s="128" t="s">
        <v>19</v>
      </c>
      <c r="D1702" s="128">
        <v>1</v>
      </c>
    </row>
    <row r="1703" spans="1:4" ht="27">
      <c r="A1703" s="128">
        <f>A1702+1</f>
        <v>24</v>
      </c>
      <c r="B1703" s="129" t="s">
        <v>481</v>
      </c>
      <c r="C1703" s="128" t="s">
        <v>14</v>
      </c>
      <c r="D1703" s="128">
        <v>2.5</v>
      </c>
    </row>
    <row r="1704" spans="1:4" ht="27">
      <c r="A1704" s="128">
        <f>A1703+1</f>
        <v>25</v>
      </c>
      <c r="B1704" s="129" t="s">
        <v>767</v>
      </c>
      <c r="C1704" s="128" t="s">
        <v>19</v>
      </c>
      <c r="D1704" s="128">
        <v>1</v>
      </c>
    </row>
    <row r="1705" spans="1:4" ht="27">
      <c r="A1705" s="128">
        <f>A1704+1</f>
        <v>26</v>
      </c>
      <c r="B1705" s="129" t="s">
        <v>338</v>
      </c>
      <c r="C1705" s="128" t="s">
        <v>19</v>
      </c>
      <c r="D1705" s="128">
        <v>1</v>
      </c>
    </row>
    <row r="1706" spans="1:4" ht="27">
      <c r="A1706" s="128">
        <f>A1705+1</f>
        <v>27</v>
      </c>
      <c r="B1706" s="129" t="s">
        <v>768</v>
      </c>
      <c r="C1706" s="128" t="s">
        <v>19</v>
      </c>
      <c r="D1706" s="128">
        <v>1</v>
      </c>
    </row>
    <row r="1707" spans="1:4" ht="13.5">
      <c r="A1707" s="305" t="s">
        <v>345</v>
      </c>
      <c r="B1707" s="305"/>
      <c r="C1707" s="305"/>
      <c r="D1707" s="305"/>
    </row>
    <row r="1708" spans="1:4" ht="13.5">
      <c r="A1708" s="128">
        <v>1</v>
      </c>
      <c r="B1708" s="129" t="s">
        <v>346</v>
      </c>
      <c r="C1708" s="128" t="s">
        <v>19</v>
      </c>
      <c r="D1708" s="128">
        <v>8</v>
      </c>
    </row>
    <row r="1709" spans="1:4" ht="13.5">
      <c r="A1709" s="128">
        <v>2</v>
      </c>
      <c r="B1709" s="129" t="s">
        <v>347</v>
      </c>
      <c r="C1709" s="128" t="s">
        <v>146</v>
      </c>
      <c r="D1709" s="128">
        <v>5</v>
      </c>
    </row>
    <row r="1710" spans="1:4" ht="13.5">
      <c r="A1710" s="128">
        <v>3</v>
      </c>
      <c r="B1710" s="129" t="s">
        <v>769</v>
      </c>
      <c r="C1710" s="128" t="s">
        <v>19</v>
      </c>
      <c r="D1710" s="128">
        <v>4</v>
      </c>
    </row>
    <row r="1711" spans="1:4" ht="13.5">
      <c r="A1711" s="128">
        <v>4</v>
      </c>
      <c r="B1711" s="129" t="s">
        <v>348</v>
      </c>
      <c r="C1711" s="128" t="s">
        <v>19</v>
      </c>
      <c r="D1711" s="128">
        <v>4</v>
      </c>
    </row>
    <row r="1712" spans="1:4" ht="13.5">
      <c r="A1712" s="128">
        <v>5</v>
      </c>
      <c r="B1712" s="129" t="s">
        <v>349</v>
      </c>
      <c r="C1712" s="128" t="s">
        <v>19</v>
      </c>
      <c r="D1712" s="128">
        <f>D1679+D1692</f>
        <v>15</v>
      </c>
    </row>
    <row r="1713" spans="1:4" ht="13.5">
      <c r="A1713" s="128">
        <v>6</v>
      </c>
      <c r="B1713" s="129" t="s">
        <v>442</v>
      </c>
      <c r="C1713" s="128" t="s">
        <v>411</v>
      </c>
      <c r="D1713" s="128">
        <v>2</v>
      </c>
    </row>
    <row r="1714" spans="1:4" ht="13.5">
      <c r="A1714" s="128">
        <v>7</v>
      </c>
      <c r="B1714" s="129" t="s">
        <v>350</v>
      </c>
      <c r="C1714" s="128" t="s">
        <v>14</v>
      </c>
      <c r="D1714" s="128">
        <v>5</v>
      </c>
    </row>
    <row r="1715" spans="1:4" ht="13.5">
      <c r="A1715" s="175"/>
      <c r="B1715" s="175"/>
      <c r="C1715" s="175"/>
      <c r="D1715" s="175"/>
    </row>
    <row r="1716" spans="1:4" ht="13.5">
      <c r="A1716" s="304" t="s">
        <v>772</v>
      </c>
      <c r="B1716" s="304"/>
      <c r="C1716" s="304"/>
      <c r="D1716" s="304"/>
    </row>
    <row r="1717" spans="1:4" ht="30.75" customHeight="1">
      <c r="A1717" s="127" t="s">
        <v>112</v>
      </c>
      <c r="B1717" s="127" t="s">
        <v>1</v>
      </c>
      <c r="C1717" s="127" t="s">
        <v>160</v>
      </c>
      <c r="D1717" s="127" t="s">
        <v>10</v>
      </c>
    </row>
    <row r="1718" spans="1:4" ht="13.5">
      <c r="A1718" s="128"/>
      <c r="B1718" s="129" t="s">
        <v>391</v>
      </c>
      <c r="C1718" s="128"/>
      <c r="D1718" s="128"/>
    </row>
    <row r="1719" spans="1:4" ht="27">
      <c r="A1719" s="128">
        <v>1</v>
      </c>
      <c r="B1719" s="129" t="s">
        <v>759</v>
      </c>
      <c r="C1719" s="128" t="s">
        <v>19</v>
      </c>
      <c r="D1719" s="128">
        <v>1</v>
      </c>
    </row>
    <row r="1720" spans="1:4" ht="27">
      <c r="A1720" s="128">
        <f>A1719+1</f>
        <v>2</v>
      </c>
      <c r="B1720" s="129" t="s">
        <v>478</v>
      </c>
      <c r="C1720" s="128" t="s">
        <v>19</v>
      </c>
      <c r="D1720" s="128">
        <f>D1721+2</f>
        <v>9</v>
      </c>
    </row>
    <row r="1721" spans="1:4" ht="13.5">
      <c r="A1721" s="128">
        <f aca="true" t="shared" si="2" ref="A1721:A1726">A1720+1</f>
        <v>3</v>
      </c>
      <c r="B1721" s="129" t="s">
        <v>760</v>
      </c>
      <c r="C1721" s="128" t="s">
        <v>19</v>
      </c>
      <c r="D1721" s="155">
        <v>7</v>
      </c>
    </row>
    <row r="1722" spans="1:4" ht="27">
      <c r="A1722" s="128">
        <f t="shared" si="2"/>
        <v>4</v>
      </c>
      <c r="B1722" s="129" t="s">
        <v>416</v>
      </c>
      <c r="C1722" s="128" t="s">
        <v>19</v>
      </c>
      <c r="D1722" s="155">
        <f>D1720</f>
        <v>9</v>
      </c>
    </row>
    <row r="1723" spans="1:4" ht="13.5">
      <c r="A1723" s="128">
        <f t="shared" si="2"/>
        <v>5</v>
      </c>
      <c r="B1723" s="129" t="s">
        <v>616</v>
      </c>
      <c r="C1723" s="128" t="s">
        <v>19</v>
      </c>
      <c r="D1723" s="155">
        <v>6</v>
      </c>
    </row>
    <row r="1724" spans="1:4" ht="13.5">
      <c r="A1724" s="128">
        <f t="shared" si="2"/>
        <v>6</v>
      </c>
      <c r="B1724" s="129" t="s">
        <v>761</v>
      </c>
      <c r="C1724" s="128" t="s">
        <v>19</v>
      </c>
      <c r="D1724" s="155">
        <v>2</v>
      </c>
    </row>
    <row r="1725" spans="1:4" ht="13.5">
      <c r="A1725" s="128">
        <f t="shared" si="2"/>
        <v>7</v>
      </c>
      <c r="B1725" s="129" t="s">
        <v>762</v>
      </c>
      <c r="C1725" s="128" t="s">
        <v>19</v>
      </c>
      <c r="D1725" s="155">
        <v>2</v>
      </c>
    </row>
    <row r="1726" spans="1:4" ht="13.5">
      <c r="A1726" s="128">
        <f t="shared" si="2"/>
        <v>8</v>
      </c>
      <c r="B1726" s="129" t="s">
        <v>763</v>
      </c>
      <c r="C1726" s="128" t="s">
        <v>19</v>
      </c>
      <c r="D1726" s="155">
        <v>1</v>
      </c>
    </row>
    <row r="1727" spans="1:4" ht="13.5">
      <c r="A1727" s="128"/>
      <c r="B1727" s="129" t="s">
        <v>397</v>
      </c>
      <c r="C1727" s="128"/>
      <c r="D1727" s="155"/>
    </row>
    <row r="1728" spans="1:4" ht="27">
      <c r="A1728" s="128">
        <v>9</v>
      </c>
      <c r="B1728" s="129" t="s">
        <v>759</v>
      </c>
      <c r="C1728" s="128" t="s">
        <v>19</v>
      </c>
      <c r="D1728" s="155">
        <v>1</v>
      </c>
    </row>
    <row r="1729" spans="1:4" ht="13.5">
      <c r="A1729" s="128">
        <f aca="true" t="shared" si="3" ref="A1729:A1734">A1728+1</f>
        <v>10</v>
      </c>
      <c r="B1729" s="129" t="s">
        <v>764</v>
      </c>
      <c r="C1729" s="128" t="s">
        <v>19</v>
      </c>
      <c r="D1729" s="155">
        <f>D1734+1</f>
        <v>7</v>
      </c>
    </row>
    <row r="1730" spans="1:4" ht="27">
      <c r="A1730" s="128">
        <f t="shared" si="3"/>
        <v>11</v>
      </c>
      <c r="B1730" s="129" t="s">
        <v>765</v>
      </c>
      <c r="C1730" s="128" t="s">
        <v>19</v>
      </c>
      <c r="D1730" s="155">
        <v>14</v>
      </c>
    </row>
    <row r="1731" spans="1:4" ht="27">
      <c r="A1731" s="128">
        <f t="shared" si="3"/>
        <v>12</v>
      </c>
      <c r="B1731" s="129" t="s">
        <v>771</v>
      </c>
      <c r="C1731" s="128" t="s">
        <v>19</v>
      </c>
      <c r="D1731" s="155">
        <f>D1729</f>
        <v>7</v>
      </c>
    </row>
    <row r="1732" spans="1:4" ht="13.5">
      <c r="A1732" s="128">
        <f t="shared" si="3"/>
        <v>13</v>
      </c>
      <c r="B1732" s="129" t="s">
        <v>616</v>
      </c>
      <c r="C1732" s="128" t="s">
        <v>19</v>
      </c>
      <c r="D1732" s="155">
        <f>D1730*3</f>
        <v>42</v>
      </c>
    </row>
    <row r="1733" spans="1:4" ht="27">
      <c r="A1733" s="128">
        <f t="shared" si="3"/>
        <v>14</v>
      </c>
      <c r="B1733" s="129" t="s">
        <v>478</v>
      </c>
      <c r="C1733" s="128" t="s">
        <v>19</v>
      </c>
      <c r="D1733" s="155">
        <v>1</v>
      </c>
    </row>
    <row r="1734" spans="1:4" ht="13.5">
      <c r="A1734" s="128">
        <f t="shared" si="3"/>
        <v>15</v>
      </c>
      <c r="B1734" s="129" t="s">
        <v>760</v>
      </c>
      <c r="C1734" s="128" t="s">
        <v>19</v>
      </c>
      <c r="D1734" s="155">
        <v>6</v>
      </c>
    </row>
    <row r="1735" spans="1:4" ht="13.5">
      <c r="A1735" s="128"/>
      <c r="B1735" s="129" t="s">
        <v>402</v>
      </c>
      <c r="C1735" s="128"/>
      <c r="D1735" s="155"/>
    </row>
    <row r="1736" spans="1:4" ht="27">
      <c r="A1736" s="128">
        <v>16</v>
      </c>
      <c r="B1736" s="129" t="s">
        <v>766</v>
      </c>
      <c r="C1736" s="128" t="s">
        <v>19</v>
      </c>
      <c r="D1736" s="128">
        <v>1</v>
      </c>
    </row>
    <row r="1737" spans="1:4" ht="27">
      <c r="A1737" s="128">
        <f>A1736+1</f>
        <v>17</v>
      </c>
      <c r="B1737" s="129" t="s">
        <v>480</v>
      </c>
      <c r="C1737" s="128" t="s">
        <v>19</v>
      </c>
      <c r="D1737" s="128">
        <v>1</v>
      </c>
    </row>
    <row r="1738" spans="1:4" ht="27">
      <c r="A1738" s="128">
        <f>A1737+1</f>
        <v>18</v>
      </c>
      <c r="B1738" s="129" t="s">
        <v>481</v>
      </c>
      <c r="C1738" s="128" t="s">
        <v>14</v>
      </c>
      <c r="D1738" s="128">
        <v>2.5</v>
      </c>
    </row>
    <row r="1739" spans="1:4" ht="27">
      <c r="A1739" s="128">
        <f>A1738+1</f>
        <v>19</v>
      </c>
      <c r="B1739" s="129" t="s">
        <v>767</v>
      </c>
      <c r="C1739" s="128" t="s">
        <v>19</v>
      </c>
      <c r="D1739" s="128">
        <v>1</v>
      </c>
    </row>
    <row r="1740" spans="1:4" ht="27">
      <c r="A1740" s="128">
        <f>A1739+1</f>
        <v>20</v>
      </c>
      <c r="B1740" s="129" t="s">
        <v>338</v>
      </c>
      <c r="C1740" s="128" t="s">
        <v>19</v>
      </c>
      <c r="D1740" s="128">
        <v>1</v>
      </c>
    </row>
    <row r="1741" spans="1:4" ht="27">
      <c r="A1741" s="128">
        <f>A1740+1</f>
        <v>21</v>
      </c>
      <c r="B1741" s="129" t="s">
        <v>768</v>
      </c>
      <c r="C1741" s="128" t="s">
        <v>19</v>
      </c>
      <c r="D1741" s="128">
        <v>1</v>
      </c>
    </row>
    <row r="1742" spans="1:4" ht="13.5">
      <c r="A1742" s="128"/>
      <c r="B1742" s="129" t="s">
        <v>405</v>
      </c>
      <c r="C1742" s="128"/>
      <c r="D1742" s="128"/>
    </row>
    <row r="1743" spans="1:4" ht="27">
      <c r="A1743" s="128">
        <v>22</v>
      </c>
      <c r="B1743" s="129" t="s">
        <v>766</v>
      </c>
      <c r="C1743" s="128" t="s">
        <v>19</v>
      </c>
      <c r="D1743" s="128">
        <v>1</v>
      </c>
    </row>
    <row r="1744" spans="1:4" ht="27">
      <c r="A1744" s="128">
        <f>A1743+1</f>
        <v>23</v>
      </c>
      <c r="B1744" s="129" t="s">
        <v>480</v>
      </c>
      <c r="C1744" s="128" t="s">
        <v>19</v>
      </c>
      <c r="D1744" s="128">
        <v>1</v>
      </c>
    </row>
    <row r="1745" spans="1:4" ht="27">
      <c r="A1745" s="128">
        <f>A1744+1</f>
        <v>24</v>
      </c>
      <c r="B1745" s="129" t="s">
        <v>481</v>
      </c>
      <c r="C1745" s="128" t="s">
        <v>14</v>
      </c>
      <c r="D1745" s="128">
        <v>2.5</v>
      </c>
    </row>
    <row r="1746" spans="1:4" ht="27">
      <c r="A1746" s="128">
        <f>A1745+1</f>
        <v>25</v>
      </c>
      <c r="B1746" s="129" t="s">
        <v>767</v>
      </c>
      <c r="C1746" s="128" t="s">
        <v>19</v>
      </c>
      <c r="D1746" s="128">
        <v>1</v>
      </c>
    </row>
    <row r="1747" spans="1:4" ht="27">
      <c r="A1747" s="128">
        <f>A1746+1</f>
        <v>26</v>
      </c>
      <c r="B1747" s="129" t="s">
        <v>338</v>
      </c>
      <c r="C1747" s="128" t="s">
        <v>19</v>
      </c>
      <c r="D1747" s="128">
        <v>1</v>
      </c>
    </row>
    <row r="1748" spans="1:4" ht="27">
      <c r="A1748" s="128">
        <f>A1747+1</f>
        <v>27</v>
      </c>
      <c r="B1748" s="129" t="s">
        <v>768</v>
      </c>
      <c r="C1748" s="128" t="s">
        <v>19</v>
      </c>
      <c r="D1748" s="128">
        <v>1</v>
      </c>
    </row>
    <row r="1749" spans="1:4" ht="13.5">
      <c r="A1749" s="305" t="s">
        <v>345</v>
      </c>
      <c r="B1749" s="305"/>
      <c r="C1749" s="305"/>
      <c r="D1749" s="305"/>
    </row>
    <row r="1750" spans="1:4" ht="13.5">
      <c r="A1750" s="128">
        <v>1</v>
      </c>
      <c r="B1750" s="129" t="s">
        <v>346</v>
      </c>
      <c r="C1750" s="128" t="s">
        <v>19</v>
      </c>
      <c r="D1750" s="128">
        <v>8</v>
      </c>
    </row>
    <row r="1751" spans="1:4" ht="13.5">
      <c r="A1751" s="128">
        <v>2</v>
      </c>
      <c r="B1751" s="129" t="s">
        <v>347</v>
      </c>
      <c r="C1751" s="128" t="s">
        <v>146</v>
      </c>
      <c r="D1751" s="128">
        <v>5</v>
      </c>
    </row>
    <row r="1752" spans="1:4" ht="13.5">
      <c r="A1752" s="128">
        <v>3</v>
      </c>
      <c r="B1752" s="129" t="s">
        <v>769</v>
      </c>
      <c r="C1752" s="128" t="s">
        <v>19</v>
      </c>
      <c r="D1752" s="128">
        <v>4</v>
      </c>
    </row>
    <row r="1753" spans="1:4" ht="13.5">
      <c r="A1753" s="128">
        <v>4</v>
      </c>
      <c r="B1753" s="129" t="s">
        <v>348</v>
      </c>
      <c r="C1753" s="128" t="s">
        <v>19</v>
      </c>
      <c r="D1753" s="128">
        <v>4</v>
      </c>
    </row>
    <row r="1754" spans="1:4" ht="13.5">
      <c r="A1754" s="128">
        <v>5</v>
      </c>
      <c r="B1754" s="129" t="s">
        <v>349</v>
      </c>
      <c r="C1754" s="128" t="s">
        <v>19</v>
      </c>
      <c r="D1754" s="128">
        <f>D1721+D1734</f>
        <v>13</v>
      </c>
    </row>
    <row r="1755" spans="1:4" ht="13.5">
      <c r="A1755" s="128">
        <v>6</v>
      </c>
      <c r="B1755" s="129" t="s">
        <v>442</v>
      </c>
      <c r="C1755" s="128" t="s">
        <v>411</v>
      </c>
      <c r="D1755" s="128">
        <v>2</v>
      </c>
    </row>
    <row r="1756" spans="1:4" ht="13.5">
      <c r="A1756" s="128">
        <v>7</v>
      </c>
      <c r="B1756" s="129" t="s">
        <v>350</v>
      </c>
      <c r="C1756" s="128" t="s">
        <v>14</v>
      </c>
      <c r="D1756" s="128">
        <v>5</v>
      </c>
    </row>
    <row r="1757" spans="1:4" ht="13.5">
      <c r="A1757" s="175"/>
      <c r="B1757" s="175"/>
      <c r="C1757" s="175"/>
      <c r="D1757" s="175"/>
    </row>
    <row r="1758" spans="1:4" ht="13.5">
      <c r="A1758" s="304" t="s">
        <v>773</v>
      </c>
      <c r="B1758" s="304"/>
      <c r="C1758" s="304"/>
      <c r="D1758" s="304"/>
    </row>
    <row r="1759" spans="1:4" ht="31.5" customHeight="1">
      <c r="A1759" s="127" t="s">
        <v>112</v>
      </c>
      <c r="B1759" s="127" t="s">
        <v>1</v>
      </c>
      <c r="C1759" s="127" t="s">
        <v>160</v>
      </c>
      <c r="D1759" s="127" t="s">
        <v>10</v>
      </c>
    </row>
    <row r="1760" spans="1:4" ht="13.5">
      <c r="A1760" s="128"/>
      <c r="B1760" s="129" t="s">
        <v>391</v>
      </c>
      <c r="C1760" s="128"/>
      <c r="D1760" s="128"/>
    </row>
    <row r="1761" spans="1:4" ht="27">
      <c r="A1761" s="128">
        <v>1</v>
      </c>
      <c r="B1761" s="129" t="s">
        <v>759</v>
      </c>
      <c r="C1761" s="128" t="s">
        <v>19</v>
      </c>
      <c r="D1761" s="128">
        <v>1</v>
      </c>
    </row>
    <row r="1762" spans="1:4" ht="27">
      <c r="A1762" s="128">
        <f>A1761+1</f>
        <v>2</v>
      </c>
      <c r="B1762" s="129" t="s">
        <v>478</v>
      </c>
      <c r="C1762" s="128" t="s">
        <v>19</v>
      </c>
      <c r="D1762" s="128">
        <f>D1763+2</f>
        <v>9</v>
      </c>
    </row>
    <row r="1763" spans="1:4" ht="13.5">
      <c r="A1763" s="128">
        <f aca="true" t="shared" si="4" ref="A1763:A1768">A1762+1</f>
        <v>3</v>
      </c>
      <c r="B1763" s="129" t="s">
        <v>760</v>
      </c>
      <c r="C1763" s="128" t="s">
        <v>19</v>
      </c>
      <c r="D1763" s="155">
        <v>7</v>
      </c>
    </row>
    <row r="1764" spans="1:4" ht="27">
      <c r="A1764" s="128">
        <f t="shared" si="4"/>
        <v>4</v>
      </c>
      <c r="B1764" s="129" t="s">
        <v>416</v>
      </c>
      <c r="C1764" s="128" t="s">
        <v>19</v>
      </c>
      <c r="D1764" s="155">
        <f>D1762</f>
        <v>9</v>
      </c>
    </row>
    <row r="1765" spans="1:4" ht="13.5">
      <c r="A1765" s="128">
        <f t="shared" si="4"/>
        <v>5</v>
      </c>
      <c r="B1765" s="129" t="s">
        <v>616</v>
      </c>
      <c r="C1765" s="128" t="s">
        <v>19</v>
      </c>
      <c r="D1765" s="155">
        <v>6</v>
      </c>
    </row>
    <row r="1766" spans="1:4" ht="13.5">
      <c r="A1766" s="128">
        <f t="shared" si="4"/>
        <v>6</v>
      </c>
      <c r="B1766" s="129" t="s">
        <v>761</v>
      </c>
      <c r="C1766" s="128" t="s">
        <v>19</v>
      </c>
      <c r="D1766" s="155">
        <v>2</v>
      </c>
    </row>
    <row r="1767" spans="1:4" ht="13.5">
      <c r="A1767" s="128">
        <f t="shared" si="4"/>
        <v>7</v>
      </c>
      <c r="B1767" s="129" t="s">
        <v>762</v>
      </c>
      <c r="C1767" s="128" t="s">
        <v>19</v>
      </c>
      <c r="D1767" s="155">
        <v>2</v>
      </c>
    </row>
    <row r="1768" spans="1:4" ht="13.5">
      <c r="A1768" s="128">
        <f t="shared" si="4"/>
        <v>8</v>
      </c>
      <c r="B1768" s="129" t="s">
        <v>763</v>
      </c>
      <c r="C1768" s="128" t="s">
        <v>19</v>
      </c>
      <c r="D1768" s="155">
        <v>1</v>
      </c>
    </row>
    <row r="1769" spans="1:4" ht="13.5">
      <c r="A1769" s="128"/>
      <c r="B1769" s="129" t="s">
        <v>397</v>
      </c>
      <c r="C1769" s="128"/>
      <c r="D1769" s="155"/>
    </row>
    <row r="1770" spans="1:4" ht="27">
      <c r="A1770" s="128">
        <v>9</v>
      </c>
      <c r="B1770" s="129" t="s">
        <v>759</v>
      </c>
      <c r="C1770" s="128" t="s">
        <v>19</v>
      </c>
      <c r="D1770" s="155">
        <v>1</v>
      </c>
    </row>
    <row r="1771" spans="1:4" ht="13.5">
      <c r="A1771" s="128">
        <f aca="true" t="shared" si="5" ref="A1771:A1776">A1770+1</f>
        <v>10</v>
      </c>
      <c r="B1771" s="129" t="s">
        <v>764</v>
      </c>
      <c r="C1771" s="128" t="s">
        <v>19</v>
      </c>
      <c r="D1771" s="155">
        <f>D1776+1</f>
        <v>7</v>
      </c>
    </row>
    <row r="1772" spans="1:4" ht="27">
      <c r="A1772" s="128">
        <f t="shared" si="5"/>
        <v>11</v>
      </c>
      <c r="B1772" s="129" t="s">
        <v>765</v>
      </c>
      <c r="C1772" s="128" t="s">
        <v>19</v>
      </c>
      <c r="D1772" s="155">
        <v>12</v>
      </c>
    </row>
    <row r="1773" spans="1:4" ht="27">
      <c r="A1773" s="128">
        <f t="shared" si="5"/>
        <v>12</v>
      </c>
      <c r="B1773" s="129" t="s">
        <v>771</v>
      </c>
      <c r="C1773" s="128" t="s">
        <v>19</v>
      </c>
      <c r="D1773" s="155">
        <f>D1771</f>
        <v>7</v>
      </c>
    </row>
    <row r="1774" spans="1:4" ht="13.5">
      <c r="A1774" s="128">
        <f t="shared" si="5"/>
        <v>13</v>
      </c>
      <c r="B1774" s="129" t="s">
        <v>616</v>
      </c>
      <c r="C1774" s="128" t="s">
        <v>19</v>
      </c>
      <c r="D1774" s="155">
        <f>D1772*3</f>
        <v>36</v>
      </c>
    </row>
    <row r="1775" spans="1:4" ht="27">
      <c r="A1775" s="128">
        <f t="shared" si="5"/>
        <v>14</v>
      </c>
      <c r="B1775" s="129" t="s">
        <v>478</v>
      </c>
      <c r="C1775" s="128" t="s">
        <v>19</v>
      </c>
      <c r="D1775" s="155">
        <v>1</v>
      </c>
    </row>
    <row r="1776" spans="1:4" ht="13.5">
      <c r="A1776" s="128">
        <f t="shared" si="5"/>
        <v>15</v>
      </c>
      <c r="B1776" s="129" t="s">
        <v>760</v>
      </c>
      <c r="C1776" s="128" t="s">
        <v>19</v>
      </c>
      <c r="D1776" s="155">
        <v>6</v>
      </c>
    </row>
    <row r="1777" spans="1:4" ht="13.5">
      <c r="A1777" s="128"/>
      <c r="B1777" s="129" t="s">
        <v>402</v>
      </c>
      <c r="C1777" s="128"/>
      <c r="D1777" s="155"/>
    </row>
    <row r="1778" spans="1:4" ht="27">
      <c r="A1778" s="128">
        <v>16</v>
      </c>
      <c r="B1778" s="129" t="s">
        <v>766</v>
      </c>
      <c r="C1778" s="128" t="s">
        <v>19</v>
      </c>
      <c r="D1778" s="155">
        <v>1</v>
      </c>
    </row>
    <row r="1779" spans="1:4" ht="27">
      <c r="A1779" s="128">
        <f>A1778+1</f>
        <v>17</v>
      </c>
      <c r="B1779" s="129" t="s">
        <v>480</v>
      </c>
      <c r="C1779" s="128" t="s">
        <v>19</v>
      </c>
      <c r="D1779" s="155">
        <v>1</v>
      </c>
    </row>
    <row r="1780" spans="1:4" ht="27">
      <c r="A1780" s="128">
        <f>A1779+1</f>
        <v>18</v>
      </c>
      <c r="B1780" s="129" t="s">
        <v>481</v>
      </c>
      <c r="C1780" s="128" t="s">
        <v>14</v>
      </c>
      <c r="D1780" s="128">
        <v>2.5</v>
      </c>
    </row>
    <row r="1781" spans="1:4" ht="27">
      <c r="A1781" s="128">
        <f>A1780+1</f>
        <v>19</v>
      </c>
      <c r="B1781" s="129" t="s">
        <v>767</v>
      </c>
      <c r="C1781" s="128" t="s">
        <v>19</v>
      </c>
      <c r="D1781" s="128">
        <v>1</v>
      </c>
    </row>
    <row r="1782" spans="1:4" ht="27">
      <c r="A1782" s="128">
        <f>A1781+1</f>
        <v>20</v>
      </c>
      <c r="B1782" s="129" t="s">
        <v>338</v>
      </c>
      <c r="C1782" s="128" t="s">
        <v>19</v>
      </c>
      <c r="D1782" s="128">
        <v>1</v>
      </c>
    </row>
    <row r="1783" spans="1:4" ht="27">
      <c r="A1783" s="128">
        <f>A1782+1</f>
        <v>21</v>
      </c>
      <c r="B1783" s="129" t="s">
        <v>768</v>
      </c>
      <c r="C1783" s="128" t="s">
        <v>19</v>
      </c>
      <c r="D1783" s="128">
        <v>1</v>
      </c>
    </row>
    <row r="1784" spans="1:4" ht="13.5">
      <c r="A1784" s="128"/>
      <c r="B1784" s="129" t="s">
        <v>405</v>
      </c>
      <c r="C1784" s="128"/>
      <c r="D1784" s="128"/>
    </row>
    <row r="1785" spans="1:4" ht="27">
      <c r="A1785" s="128">
        <v>22</v>
      </c>
      <c r="B1785" s="129" t="s">
        <v>766</v>
      </c>
      <c r="C1785" s="128" t="s">
        <v>19</v>
      </c>
      <c r="D1785" s="128">
        <v>1</v>
      </c>
    </row>
    <row r="1786" spans="1:4" ht="27">
      <c r="A1786" s="128">
        <f>A1785+1</f>
        <v>23</v>
      </c>
      <c r="B1786" s="129" t="s">
        <v>480</v>
      </c>
      <c r="C1786" s="128" t="s">
        <v>19</v>
      </c>
      <c r="D1786" s="128">
        <v>1</v>
      </c>
    </row>
    <row r="1787" spans="1:4" ht="27">
      <c r="A1787" s="128">
        <f>A1786+1</f>
        <v>24</v>
      </c>
      <c r="B1787" s="129" t="s">
        <v>481</v>
      </c>
      <c r="C1787" s="128" t="s">
        <v>14</v>
      </c>
      <c r="D1787" s="128">
        <v>2.5</v>
      </c>
    </row>
    <row r="1788" spans="1:4" ht="27">
      <c r="A1788" s="128">
        <f>A1787+1</f>
        <v>25</v>
      </c>
      <c r="B1788" s="129" t="s">
        <v>767</v>
      </c>
      <c r="C1788" s="128" t="s">
        <v>19</v>
      </c>
      <c r="D1788" s="128">
        <v>1</v>
      </c>
    </row>
    <row r="1789" spans="1:4" ht="27">
      <c r="A1789" s="128">
        <f>A1788+1</f>
        <v>26</v>
      </c>
      <c r="B1789" s="129" t="s">
        <v>338</v>
      </c>
      <c r="C1789" s="128" t="s">
        <v>19</v>
      </c>
      <c r="D1789" s="128">
        <v>1</v>
      </c>
    </row>
    <row r="1790" spans="1:4" ht="27">
      <c r="A1790" s="128">
        <f>A1789+1</f>
        <v>27</v>
      </c>
      <c r="B1790" s="129" t="s">
        <v>768</v>
      </c>
      <c r="C1790" s="128" t="s">
        <v>19</v>
      </c>
      <c r="D1790" s="128">
        <v>1</v>
      </c>
    </row>
    <row r="1791" spans="1:4" ht="13.5">
      <c r="A1791" s="305" t="s">
        <v>345</v>
      </c>
      <c r="B1791" s="305"/>
      <c r="C1791" s="305"/>
      <c r="D1791" s="305"/>
    </row>
    <row r="1792" spans="1:4" ht="27">
      <c r="A1792" s="127" t="s">
        <v>112</v>
      </c>
      <c r="B1792" s="127" t="s">
        <v>15</v>
      </c>
      <c r="C1792" s="127" t="s">
        <v>2</v>
      </c>
      <c r="D1792" s="127" t="s">
        <v>10</v>
      </c>
    </row>
    <row r="1793" spans="1:4" ht="13.5">
      <c r="A1793" s="128">
        <v>1</v>
      </c>
      <c r="B1793" s="129" t="s">
        <v>346</v>
      </c>
      <c r="C1793" s="128" t="s">
        <v>19</v>
      </c>
      <c r="D1793" s="128">
        <v>8</v>
      </c>
    </row>
    <row r="1794" spans="1:4" ht="13.5">
      <c r="A1794" s="128">
        <v>2</v>
      </c>
      <c r="B1794" s="129" t="s">
        <v>347</v>
      </c>
      <c r="C1794" s="128" t="s">
        <v>146</v>
      </c>
      <c r="D1794" s="128">
        <v>5</v>
      </c>
    </row>
    <row r="1795" spans="1:4" ht="13.5">
      <c r="A1795" s="128">
        <v>3</v>
      </c>
      <c r="B1795" s="129" t="s">
        <v>769</v>
      </c>
      <c r="C1795" s="128" t="s">
        <v>19</v>
      </c>
      <c r="D1795" s="128">
        <v>4</v>
      </c>
    </row>
    <row r="1796" spans="1:4" ht="13.5">
      <c r="A1796" s="128">
        <v>4</v>
      </c>
      <c r="B1796" s="129" t="s">
        <v>348</v>
      </c>
      <c r="C1796" s="128" t="s">
        <v>19</v>
      </c>
      <c r="D1796" s="128">
        <v>4</v>
      </c>
    </row>
    <row r="1797" spans="1:4" ht="13.5">
      <c r="A1797" s="128">
        <v>5</v>
      </c>
      <c r="B1797" s="129" t="s">
        <v>349</v>
      </c>
      <c r="C1797" s="128" t="s">
        <v>19</v>
      </c>
      <c r="D1797" s="128">
        <f>D1763+D1776</f>
        <v>13</v>
      </c>
    </row>
    <row r="1798" spans="1:4" ht="13.5">
      <c r="A1798" s="128">
        <v>6</v>
      </c>
      <c r="B1798" s="129" t="s">
        <v>442</v>
      </c>
      <c r="C1798" s="128" t="s">
        <v>411</v>
      </c>
      <c r="D1798" s="128">
        <v>2</v>
      </c>
    </row>
    <row r="1799" spans="1:4" ht="13.5">
      <c r="A1799" s="128">
        <v>7</v>
      </c>
      <c r="B1799" s="129" t="s">
        <v>350</v>
      </c>
      <c r="C1799" s="128" t="s">
        <v>14</v>
      </c>
      <c r="D1799" s="128">
        <v>5</v>
      </c>
    </row>
    <row r="1800" spans="1:4" ht="13.5">
      <c r="A1800" s="175"/>
      <c r="B1800" s="175"/>
      <c r="C1800" s="175"/>
      <c r="D1800" s="175"/>
    </row>
    <row r="1801" spans="1:4" ht="13.5">
      <c r="A1801" s="304" t="s">
        <v>774</v>
      </c>
      <c r="B1801" s="304"/>
      <c r="C1801" s="304"/>
      <c r="D1801" s="304"/>
    </row>
    <row r="1802" spans="1:4" ht="27.75" customHeight="1">
      <c r="A1802" s="127" t="s">
        <v>112</v>
      </c>
      <c r="B1802" s="127" t="s">
        <v>1</v>
      </c>
      <c r="C1802" s="127" t="s">
        <v>160</v>
      </c>
      <c r="D1802" s="127" t="s">
        <v>10</v>
      </c>
    </row>
    <row r="1803" spans="1:4" ht="13.5">
      <c r="A1803" s="128"/>
      <c r="B1803" s="129" t="s">
        <v>391</v>
      </c>
      <c r="C1803" s="128"/>
      <c r="D1803" s="128"/>
    </row>
    <row r="1804" spans="1:4" ht="27">
      <c r="A1804" s="128">
        <v>1</v>
      </c>
      <c r="B1804" s="129" t="s">
        <v>759</v>
      </c>
      <c r="C1804" s="128" t="s">
        <v>19</v>
      </c>
      <c r="D1804" s="128">
        <v>1</v>
      </c>
    </row>
    <row r="1805" spans="1:4" ht="27">
      <c r="A1805" s="128">
        <f>A1804+1</f>
        <v>2</v>
      </c>
      <c r="B1805" s="129" t="s">
        <v>478</v>
      </c>
      <c r="C1805" s="128" t="s">
        <v>19</v>
      </c>
      <c r="D1805" s="128">
        <f>D1806+2</f>
        <v>10</v>
      </c>
    </row>
    <row r="1806" spans="1:4" ht="13.5">
      <c r="A1806" s="128">
        <f aca="true" t="shared" si="6" ref="A1806:A1811">A1805+1</f>
        <v>3</v>
      </c>
      <c r="B1806" s="129" t="s">
        <v>760</v>
      </c>
      <c r="C1806" s="128" t="s">
        <v>19</v>
      </c>
      <c r="D1806" s="155">
        <v>8</v>
      </c>
    </row>
    <row r="1807" spans="1:4" ht="27">
      <c r="A1807" s="128">
        <f t="shared" si="6"/>
        <v>4</v>
      </c>
      <c r="B1807" s="129" t="s">
        <v>416</v>
      </c>
      <c r="C1807" s="128" t="s">
        <v>19</v>
      </c>
      <c r="D1807" s="155">
        <f>D1805</f>
        <v>10</v>
      </c>
    </row>
    <row r="1808" spans="1:4" ht="13.5">
      <c r="A1808" s="128">
        <f t="shared" si="6"/>
        <v>5</v>
      </c>
      <c r="B1808" s="129" t="s">
        <v>616</v>
      </c>
      <c r="C1808" s="128" t="s">
        <v>19</v>
      </c>
      <c r="D1808" s="155">
        <v>6</v>
      </c>
    </row>
    <row r="1809" spans="1:4" ht="13.5">
      <c r="A1809" s="128">
        <f t="shared" si="6"/>
        <v>6</v>
      </c>
      <c r="B1809" s="129" t="s">
        <v>761</v>
      </c>
      <c r="C1809" s="128" t="s">
        <v>19</v>
      </c>
      <c r="D1809" s="155">
        <v>2</v>
      </c>
    </row>
    <row r="1810" spans="1:4" ht="13.5">
      <c r="A1810" s="128">
        <f t="shared" si="6"/>
        <v>7</v>
      </c>
      <c r="B1810" s="129" t="s">
        <v>762</v>
      </c>
      <c r="C1810" s="128" t="s">
        <v>19</v>
      </c>
      <c r="D1810" s="155">
        <v>2</v>
      </c>
    </row>
    <row r="1811" spans="1:4" ht="13.5">
      <c r="A1811" s="128">
        <f t="shared" si="6"/>
        <v>8</v>
      </c>
      <c r="B1811" s="129" t="s">
        <v>763</v>
      </c>
      <c r="C1811" s="128" t="s">
        <v>19</v>
      </c>
      <c r="D1811" s="155">
        <v>1</v>
      </c>
    </row>
    <row r="1812" spans="1:4" ht="13.5">
      <c r="A1812" s="128"/>
      <c r="B1812" s="129" t="s">
        <v>397</v>
      </c>
      <c r="C1812" s="128"/>
      <c r="D1812" s="155"/>
    </row>
    <row r="1813" spans="1:4" ht="27">
      <c r="A1813" s="128">
        <v>9</v>
      </c>
      <c r="B1813" s="129" t="s">
        <v>759</v>
      </c>
      <c r="C1813" s="128" t="s">
        <v>19</v>
      </c>
      <c r="D1813" s="155">
        <v>1</v>
      </c>
    </row>
    <row r="1814" spans="1:4" ht="13.5">
      <c r="A1814" s="128">
        <f aca="true" t="shared" si="7" ref="A1814:A1819">A1813+1</f>
        <v>10</v>
      </c>
      <c r="B1814" s="129" t="s">
        <v>764</v>
      </c>
      <c r="C1814" s="128" t="s">
        <v>19</v>
      </c>
      <c r="D1814" s="155">
        <f>D1819+1</f>
        <v>8</v>
      </c>
    </row>
    <row r="1815" spans="1:4" ht="27">
      <c r="A1815" s="128">
        <f t="shared" si="7"/>
        <v>11</v>
      </c>
      <c r="B1815" s="129" t="s">
        <v>765</v>
      </c>
      <c r="C1815" s="128" t="s">
        <v>19</v>
      </c>
      <c r="D1815" s="155">
        <v>15</v>
      </c>
    </row>
    <row r="1816" spans="1:4" ht="27">
      <c r="A1816" s="128">
        <f t="shared" si="7"/>
        <v>12</v>
      </c>
      <c r="B1816" s="129" t="s">
        <v>771</v>
      </c>
      <c r="C1816" s="128" t="s">
        <v>19</v>
      </c>
      <c r="D1816" s="155">
        <f>D1814</f>
        <v>8</v>
      </c>
    </row>
    <row r="1817" spans="1:4" ht="13.5">
      <c r="A1817" s="128">
        <f t="shared" si="7"/>
        <v>13</v>
      </c>
      <c r="B1817" s="129" t="s">
        <v>616</v>
      </c>
      <c r="C1817" s="128" t="s">
        <v>19</v>
      </c>
      <c r="D1817" s="155">
        <f>D1815*3</f>
        <v>45</v>
      </c>
    </row>
    <row r="1818" spans="1:4" ht="27">
      <c r="A1818" s="128">
        <f t="shared" si="7"/>
        <v>14</v>
      </c>
      <c r="B1818" s="129" t="s">
        <v>478</v>
      </c>
      <c r="C1818" s="128" t="s">
        <v>19</v>
      </c>
      <c r="D1818" s="155">
        <v>1</v>
      </c>
    </row>
    <row r="1819" spans="1:4" ht="13.5">
      <c r="A1819" s="128">
        <f t="shared" si="7"/>
        <v>15</v>
      </c>
      <c r="B1819" s="129" t="s">
        <v>760</v>
      </c>
      <c r="C1819" s="128" t="s">
        <v>19</v>
      </c>
      <c r="D1819" s="155">
        <v>7</v>
      </c>
    </row>
    <row r="1820" spans="1:4" ht="13.5">
      <c r="A1820" s="128"/>
      <c r="B1820" s="129" t="s">
        <v>402</v>
      </c>
      <c r="C1820" s="128"/>
      <c r="D1820" s="155"/>
    </row>
    <row r="1821" spans="1:4" ht="27">
      <c r="A1821" s="128">
        <v>16</v>
      </c>
      <c r="B1821" s="129" t="s">
        <v>766</v>
      </c>
      <c r="C1821" s="128" t="s">
        <v>19</v>
      </c>
      <c r="D1821" s="155">
        <v>1</v>
      </c>
    </row>
    <row r="1822" spans="1:4" ht="27">
      <c r="A1822" s="128">
        <f>A1821+1</f>
        <v>17</v>
      </c>
      <c r="B1822" s="129" t="s">
        <v>480</v>
      </c>
      <c r="C1822" s="128" t="s">
        <v>19</v>
      </c>
      <c r="D1822" s="128">
        <v>1</v>
      </c>
    </row>
    <row r="1823" spans="1:4" ht="27">
      <c r="A1823" s="128">
        <f>A1822+1</f>
        <v>18</v>
      </c>
      <c r="B1823" s="129" t="s">
        <v>481</v>
      </c>
      <c r="C1823" s="128" t="s">
        <v>14</v>
      </c>
      <c r="D1823" s="128">
        <v>2.5</v>
      </c>
    </row>
    <row r="1824" spans="1:4" ht="27">
      <c r="A1824" s="128">
        <f>A1823+1</f>
        <v>19</v>
      </c>
      <c r="B1824" s="129" t="s">
        <v>767</v>
      </c>
      <c r="C1824" s="128" t="s">
        <v>19</v>
      </c>
      <c r="D1824" s="128">
        <v>1</v>
      </c>
    </row>
    <row r="1825" spans="1:4" ht="27">
      <c r="A1825" s="128">
        <f>A1824+1</f>
        <v>20</v>
      </c>
      <c r="B1825" s="129" t="s">
        <v>338</v>
      </c>
      <c r="C1825" s="128" t="s">
        <v>19</v>
      </c>
      <c r="D1825" s="128">
        <v>1</v>
      </c>
    </row>
    <row r="1826" spans="1:4" ht="27">
      <c r="A1826" s="128">
        <f>A1825+1</f>
        <v>21</v>
      </c>
      <c r="B1826" s="129" t="s">
        <v>768</v>
      </c>
      <c r="C1826" s="128" t="s">
        <v>19</v>
      </c>
      <c r="D1826" s="128">
        <v>1</v>
      </c>
    </row>
    <row r="1827" spans="1:4" ht="13.5">
      <c r="A1827" s="128"/>
      <c r="B1827" s="129" t="s">
        <v>405</v>
      </c>
      <c r="C1827" s="128"/>
      <c r="D1827" s="128"/>
    </row>
    <row r="1828" spans="1:4" ht="27">
      <c r="A1828" s="128">
        <v>22</v>
      </c>
      <c r="B1828" s="129" t="s">
        <v>766</v>
      </c>
      <c r="C1828" s="128" t="s">
        <v>19</v>
      </c>
      <c r="D1828" s="128">
        <v>1</v>
      </c>
    </row>
    <row r="1829" spans="1:4" ht="27">
      <c r="A1829" s="128">
        <f>A1828+1</f>
        <v>23</v>
      </c>
      <c r="B1829" s="129" t="s">
        <v>480</v>
      </c>
      <c r="C1829" s="128" t="s">
        <v>19</v>
      </c>
      <c r="D1829" s="128">
        <v>1</v>
      </c>
    </row>
    <row r="1830" spans="1:4" ht="27">
      <c r="A1830" s="128">
        <f>A1829+1</f>
        <v>24</v>
      </c>
      <c r="B1830" s="129" t="s">
        <v>481</v>
      </c>
      <c r="C1830" s="128" t="s">
        <v>14</v>
      </c>
      <c r="D1830" s="128">
        <v>2.5</v>
      </c>
    </row>
    <row r="1831" spans="1:4" ht="27">
      <c r="A1831" s="128">
        <f>A1830+1</f>
        <v>25</v>
      </c>
      <c r="B1831" s="129" t="s">
        <v>767</v>
      </c>
      <c r="C1831" s="128" t="s">
        <v>19</v>
      </c>
      <c r="D1831" s="128">
        <v>1</v>
      </c>
    </row>
    <row r="1832" spans="1:4" ht="27">
      <c r="A1832" s="128">
        <f>A1831+1</f>
        <v>26</v>
      </c>
      <c r="B1832" s="129" t="s">
        <v>338</v>
      </c>
      <c r="C1832" s="128" t="s">
        <v>19</v>
      </c>
      <c r="D1832" s="128">
        <v>1</v>
      </c>
    </row>
    <row r="1833" spans="1:4" ht="27">
      <c r="A1833" s="128">
        <f>A1832+1</f>
        <v>27</v>
      </c>
      <c r="B1833" s="129" t="s">
        <v>768</v>
      </c>
      <c r="C1833" s="128" t="s">
        <v>19</v>
      </c>
      <c r="D1833" s="128">
        <v>1</v>
      </c>
    </row>
    <row r="1834" spans="1:4" ht="13.5">
      <c r="A1834" s="305" t="s">
        <v>345</v>
      </c>
      <c r="B1834" s="305"/>
      <c r="C1834" s="305"/>
      <c r="D1834" s="305"/>
    </row>
    <row r="1835" spans="1:4" ht="13.5">
      <c r="A1835" s="128">
        <v>1</v>
      </c>
      <c r="B1835" s="129" t="s">
        <v>346</v>
      </c>
      <c r="C1835" s="128" t="s">
        <v>19</v>
      </c>
      <c r="D1835" s="128">
        <v>8</v>
      </c>
    </row>
    <row r="1836" spans="1:4" ht="13.5">
      <c r="A1836" s="128">
        <v>2</v>
      </c>
      <c r="B1836" s="129" t="s">
        <v>347</v>
      </c>
      <c r="C1836" s="128" t="s">
        <v>146</v>
      </c>
      <c r="D1836" s="128">
        <v>5</v>
      </c>
    </row>
    <row r="1837" spans="1:4" ht="13.5">
      <c r="A1837" s="128">
        <v>3</v>
      </c>
      <c r="B1837" s="129" t="s">
        <v>769</v>
      </c>
      <c r="C1837" s="128" t="s">
        <v>19</v>
      </c>
      <c r="D1837" s="128">
        <v>4</v>
      </c>
    </row>
    <row r="1838" spans="1:4" ht="13.5">
      <c r="A1838" s="128">
        <v>4</v>
      </c>
      <c r="B1838" s="129" t="s">
        <v>348</v>
      </c>
      <c r="C1838" s="128" t="s">
        <v>19</v>
      </c>
      <c r="D1838" s="128">
        <v>4</v>
      </c>
    </row>
    <row r="1839" spans="1:4" ht="13.5">
      <c r="A1839" s="128">
        <v>5</v>
      </c>
      <c r="B1839" s="129" t="s">
        <v>349</v>
      </c>
      <c r="C1839" s="128" t="s">
        <v>19</v>
      </c>
      <c r="D1839" s="128">
        <f>D1806+D1819</f>
        <v>15</v>
      </c>
    </row>
    <row r="1840" spans="1:4" ht="13.5">
      <c r="A1840" s="128">
        <v>6</v>
      </c>
      <c r="B1840" s="129" t="s">
        <v>442</v>
      </c>
      <c r="C1840" s="128" t="s">
        <v>411</v>
      </c>
      <c r="D1840" s="128">
        <v>2</v>
      </c>
    </row>
    <row r="1841" spans="1:4" ht="13.5">
      <c r="A1841" s="128">
        <v>7</v>
      </c>
      <c r="B1841" s="129" t="s">
        <v>350</v>
      </c>
      <c r="C1841" s="128" t="s">
        <v>14</v>
      </c>
      <c r="D1841" s="128">
        <v>5</v>
      </c>
    </row>
    <row r="1842" spans="1:4" ht="13.5">
      <c r="A1842" s="175"/>
      <c r="B1842" s="175"/>
      <c r="C1842" s="175"/>
      <c r="D1842" s="175"/>
    </row>
    <row r="1843" spans="1:4" ht="13.5">
      <c r="A1843" s="304" t="s">
        <v>775</v>
      </c>
      <c r="B1843" s="304"/>
      <c r="C1843" s="304"/>
      <c r="D1843" s="304"/>
    </row>
    <row r="1844" spans="1:4" ht="30.75" customHeight="1">
      <c r="A1844" s="127" t="s">
        <v>112</v>
      </c>
      <c r="B1844" s="127" t="s">
        <v>1</v>
      </c>
      <c r="C1844" s="127" t="s">
        <v>160</v>
      </c>
      <c r="D1844" s="127" t="s">
        <v>10</v>
      </c>
    </row>
    <row r="1845" spans="1:4" ht="13.5">
      <c r="A1845" s="128"/>
      <c r="B1845" s="129" t="s">
        <v>391</v>
      </c>
      <c r="C1845" s="128"/>
      <c r="D1845" s="128"/>
    </row>
    <row r="1846" spans="1:4" ht="27">
      <c r="A1846" s="128">
        <v>1</v>
      </c>
      <c r="B1846" s="129" t="s">
        <v>759</v>
      </c>
      <c r="C1846" s="128" t="s">
        <v>19</v>
      </c>
      <c r="D1846" s="128">
        <v>1</v>
      </c>
    </row>
    <row r="1847" spans="1:4" ht="27">
      <c r="A1847" s="128">
        <f>A1846+1</f>
        <v>2</v>
      </c>
      <c r="B1847" s="129" t="s">
        <v>478</v>
      </c>
      <c r="C1847" s="128" t="s">
        <v>19</v>
      </c>
      <c r="D1847" s="155">
        <f>D1848+2</f>
        <v>8</v>
      </c>
    </row>
    <row r="1848" spans="1:4" ht="13.5">
      <c r="A1848" s="128">
        <f aca="true" t="shared" si="8" ref="A1848:A1853">A1847+1</f>
        <v>3</v>
      </c>
      <c r="B1848" s="129" t="s">
        <v>760</v>
      </c>
      <c r="C1848" s="128" t="s">
        <v>19</v>
      </c>
      <c r="D1848" s="155">
        <v>6</v>
      </c>
    </row>
    <row r="1849" spans="1:4" ht="27">
      <c r="A1849" s="128">
        <f t="shared" si="8"/>
        <v>4</v>
      </c>
      <c r="B1849" s="129" t="s">
        <v>416</v>
      </c>
      <c r="C1849" s="128" t="s">
        <v>19</v>
      </c>
      <c r="D1849" s="155">
        <f>D1847</f>
        <v>8</v>
      </c>
    </row>
    <row r="1850" spans="1:4" ht="13.5">
      <c r="A1850" s="128">
        <f t="shared" si="8"/>
        <v>5</v>
      </c>
      <c r="B1850" s="129" t="s">
        <v>616</v>
      </c>
      <c r="C1850" s="128" t="s">
        <v>19</v>
      </c>
      <c r="D1850" s="155">
        <v>6</v>
      </c>
    </row>
    <row r="1851" spans="1:4" ht="13.5">
      <c r="A1851" s="128">
        <f t="shared" si="8"/>
        <v>6</v>
      </c>
      <c r="B1851" s="129" t="s">
        <v>761</v>
      </c>
      <c r="C1851" s="128" t="s">
        <v>19</v>
      </c>
      <c r="D1851" s="155">
        <v>2</v>
      </c>
    </row>
    <row r="1852" spans="1:4" ht="13.5">
      <c r="A1852" s="128">
        <f t="shared" si="8"/>
        <v>7</v>
      </c>
      <c r="B1852" s="129" t="s">
        <v>762</v>
      </c>
      <c r="C1852" s="128" t="s">
        <v>19</v>
      </c>
      <c r="D1852" s="155">
        <v>2</v>
      </c>
    </row>
    <row r="1853" spans="1:4" ht="13.5">
      <c r="A1853" s="128">
        <f t="shared" si="8"/>
        <v>8</v>
      </c>
      <c r="B1853" s="129" t="s">
        <v>763</v>
      </c>
      <c r="C1853" s="128" t="s">
        <v>19</v>
      </c>
      <c r="D1853" s="155">
        <v>1</v>
      </c>
    </row>
    <row r="1854" spans="1:4" ht="13.5">
      <c r="A1854" s="128"/>
      <c r="B1854" s="129" t="s">
        <v>397</v>
      </c>
      <c r="C1854" s="128"/>
      <c r="D1854" s="155"/>
    </row>
    <row r="1855" spans="1:4" ht="27">
      <c r="A1855" s="128">
        <v>9</v>
      </c>
      <c r="B1855" s="129" t="s">
        <v>759</v>
      </c>
      <c r="C1855" s="128" t="s">
        <v>19</v>
      </c>
      <c r="D1855" s="155">
        <v>1</v>
      </c>
    </row>
    <row r="1856" spans="1:4" ht="13.5">
      <c r="A1856" s="128">
        <f aca="true" t="shared" si="9" ref="A1856:A1861">A1855+1</f>
        <v>10</v>
      </c>
      <c r="B1856" s="129" t="s">
        <v>764</v>
      </c>
      <c r="C1856" s="128" t="s">
        <v>19</v>
      </c>
      <c r="D1856" s="155">
        <f>D1861+1</f>
        <v>11</v>
      </c>
    </row>
    <row r="1857" spans="1:4" ht="27">
      <c r="A1857" s="128">
        <f t="shared" si="9"/>
        <v>11</v>
      </c>
      <c r="B1857" s="129" t="s">
        <v>765</v>
      </c>
      <c r="C1857" s="128" t="s">
        <v>19</v>
      </c>
      <c r="D1857" s="155">
        <v>5</v>
      </c>
    </row>
    <row r="1858" spans="1:4" ht="27">
      <c r="A1858" s="128">
        <f t="shared" si="9"/>
        <v>12</v>
      </c>
      <c r="B1858" s="129" t="s">
        <v>771</v>
      </c>
      <c r="C1858" s="128" t="s">
        <v>19</v>
      </c>
      <c r="D1858" s="155">
        <f>D1856</f>
        <v>11</v>
      </c>
    </row>
    <row r="1859" spans="1:4" ht="13.5">
      <c r="A1859" s="128">
        <f t="shared" si="9"/>
        <v>13</v>
      </c>
      <c r="B1859" s="129" t="s">
        <v>616</v>
      </c>
      <c r="C1859" s="128" t="s">
        <v>19</v>
      </c>
      <c r="D1859" s="155">
        <f>D1857*3</f>
        <v>15</v>
      </c>
    </row>
    <row r="1860" spans="1:4" ht="27">
      <c r="A1860" s="128">
        <f t="shared" si="9"/>
        <v>14</v>
      </c>
      <c r="B1860" s="129" t="s">
        <v>478</v>
      </c>
      <c r="C1860" s="128" t="s">
        <v>19</v>
      </c>
      <c r="D1860" s="155">
        <v>1</v>
      </c>
    </row>
    <row r="1861" spans="1:4" ht="13.5">
      <c r="A1861" s="128">
        <f t="shared" si="9"/>
        <v>15</v>
      </c>
      <c r="B1861" s="129" t="s">
        <v>760</v>
      </c>
      <c r="C1861" s="128" t="s">
        <v>19</v>
      </c>
      <c r="D1861" s="155">
        <v>10</v>
      </c>
    </row>
    <row r="1862" spans="1:4" ht="13.5">
      <c r="A1862" s="128"/>
      <c r="B1862" s="129" t="s">
        <v>402</v>
      </c>
      <c r="C1862" s="128"/>
      <c r="D1862" s="155"/>
    </row>
    <row r="1863" spans="1:4" ht="27">
      <c r="A1863" s="128">
        <v>16</v>
      </c>
      <c r="B1863" s="129" t="s">
        <v>766</v>
      </c>
      <c r="C1863" s="128" t="s">
        <v>19</v>
      </c>
      <c r="D1863" s="128">
        <v>1</v>
      </c>
    </row>
    <row r="1864" spans="1:4" ht="27">
      <c r="A1864" s="128">
        <f>A1863+1</f>
        <v>17</v>
      </c>
      <c r="B1864" s="129" t="s">
        <v>480</v>
      </c>
      <c r="C1864" s="128" t="s">
        <v>19</v>
      </c>
      <c r="D1864" s="128">
        <v>1</v>
      </c>
    </row>
    <row r="1865" spans="1:4" ht="27">
      <c r="A1865" s="128">
        <f>A1864+1</f>
        <v>18</v>
      </c>
      <c r="B1865" s="129" t="s">
        <v>481</v>
      </c>
      <c r="C1865" s="128" t="s">
        <v>14</v>
      </c>
      <c r="D1865" s="128">
        <v>2.5</v>
      </c>
    </row>
    <row r="1866" spans="1:4" ht="27">
      <c r="A1866" s="128">
        <f>A1865+1</f>
        <v>19</v>
      </c>
      <c r="B1866" s="129" t="s">
        <v>767</v>
      </c>
      <c r="C1866" s="128" t="s">
        <v>19</v>
      </c>
      <c r="D1866" s="128">
        <v>1</v>
      </c>
    </row>
    <row r="1867" spans="1:4" ht="27">
      <c r="A1867" s="128">
        <f>A1866+1</f>
        <v>20</v>
      </c>
      <c r="B1867" s="129" t="s">
        <v>338</v>
      </c>
      <c r="C1867" s="128" t="s">
        <v>19</v>
      </c>
      <c r="D1867" s="128">
        <v>1</v>
      </c>
    </row>
    <row r="1868" spans="1:4" ht="27">
      <c r="A1868" s="128">
        <f>A1867+1</f>
        <v>21</v>
      </c>
      <c r="B1868" s="129" t="s">
        <v>768</v>
      </c>
      <c r="C1868" s="128" t="s">
        <v>19</v>
      </c>
      <c r="D1868" s="128">
        <v>1</v>
      </c>
    </row>
    <row r="1869" spans="1:4" ht="13.5">
      <c r="A1869" s="128"/>
      <c r="B1869" s="129" t="s">
        <v>405</v>
      </c>
      <c r="C1869" s="128"/>
      <c r="D1869" s="128"/>
    </row>
    <row r="1870" spans="1:4" ht="27">
      <c r="A1870" s="128">
        <v>22</v>
      </c>
      <c r="B1870" s="129" t="s">
        <v>766</v>
      </c>
      <c r="C1870" s="128" t="s">
        <v>19</v>
      </c>
      <c r="D1870" s="128">
        <v>1</v>
      </c>
    </row>
    <row r="1871" spans="1:4" ht="27">
      <c r="A1871" s="128">
        <f>A1870+1</f>
        <v>23</v>
      </c>
      <c r="B1871" s="129" t="s">
        <v>480</v>
      </c>
      <c r="C1871" s="128" t="s">
        <v>19</v>
      </c>
      <c r="D1871" s="128">
        <v>1</v>
      </c>
    </row>
    <row r="1872" spans="1:4" ht="27">
      <c r="A1872" s="128">
        <f>A1871+1</f>
        <v>24</v>
      </c>
      <c r="B1872" s="129" t="s">
        <v>481</v>
      </c>
      <c r="C1872" s="128" t="s">
        <v>14</v>
      </c>
      <c r="D1872" s="128">
        <v>2.5</v>
      </c>
    </row>
    <row r="1873" spans="1:4" ht="27">
      <c r="A1873" s="128">
        <f>A1872+1</f>
        <v>25</v>
      </c>
      <c r="B1873" s="129" t="s">
        <v>767</v>
      </c>
      <c r="C1873" s="128" t="s">
        <v>19</v>
      </c>
      <c r="D1873" s="128">
        <v>1</v>
      </c>
    </row>
    <row r="1874" spans="1:4" ht="27">
      <c r="A1874" s="128">
        <f>A1873+1</f>
        <v>26</v>
      </c>
      <c r="B1874" s="129" t="s">
        <v>338</v>
      </c>
      <c r="C1874" s="128" t="s">
        <v>19</v>
      </c>
      <c r="D1874" s="128">
        <v>1</v>
      </c>
    </row>
    <row r="1875" spans="1:4" ht="27">
      <c r="A1875" s="128">
        <f>A1874+1</f>
        <v>27</v>
      </c>
      <c r="B1875" s="129" t="s">
        <v>768</v>
      </c>
      <c r="C1875" s="128" t="s">
        <v>19</v>
      </c>
      <c r="D1875" s="128">
        <v>1</v>
      </c>
    </row>
    <row r="1876" spans="1:4" ht="13.5">
      <c r="A1876" s="305" t="s">
        <v>345</v>
      </c>
      <c r="B1876" s="305"/>
      <c r="C1876" s="305"/>
      <c r="D1876" s="305"/>
    </row>
    <row r="1877" spans="1:4" ht="13.5">
      <c r="A1877" s="128">
        <v>1</v>
      </c>
      <c r="B1877" s="129" t="s">
        <v>346</v>
      </c>
      <c r="C1877" s="128" t="s">
        <v>19</v>
      </c>
      <c r="D1877" s="128">
        <v>8</v>
      </c>
    </row>
    <row r="1878" spans="1:4" ht="13.5">
      <c r="A1878" s="128">
        <v>2</v>
      </c>
      <c r="B1878" s="129" t="s">
        <v>347</v>
      </c>
      <c r="C1878" s="128" t="s">
        <v>146</v>
      </c>
      <c r="D1878" s="128">
        <v>5</v>
      </c>
    </row>
    <row r="1879" spans="1:4" ht="13.5">
      <c r="A1879" s="128">
        <v>3</v>
      </c>
      <c r="B1879" s="129" t="s">
        <v>769</v>
      </c>
      <c r="C1879" s="128" t="s">
        <v>19</v>
      </c>
      <c r="D1879" s="128">
        <v>4</v>
      </c>
    </row>
    <row r="1880" spans="1:4" ht="13.5">
      <c r="A1880" s="128">
        <v>4</v>
      </c>
      <c r="B1880" s="129" t="s">
        <v>348</v>
      </c>
      <c r="C1880" s="128" t="s">
        <v>19</v>
      </c>
      <c r="D1880" s="128">
        <v>4</v>
      </c>
    </row>
    <row r="1881" spans="1:4" ht="13.5">
      <c r="A1881" s="128">
        <v>5</v>
      </c>
      <c r="B1881" s="129" t="s">
        <v>349</v>
      </c>
      <c r="C1881" s="128" t="s">
        <v>19</v>
      </c>
      <c r="D1881" s="128">
        <f>D1848+D1861</f>
        <v>16</v>
      </c>
    </row>
    <row r="1882" spans="1:4" ht="13.5">
      <c r="A1882" s="128">
        <v>6</v>
      </c>
      <c r="B1882" s="129" t="s">
        <v>442</v>
      </c>
      <c r="C1882" s="128" t="s">
        <v>411</v>
      </c>
      <c r="D1882" s="128">
        <v>2</v>
      </c>
    </row>
    <row r="1883" spans="1:4" ht="13.5">
      <c r="A1883" s="128">
        <v>7</v>
      </c>
      <c r="B1883" s="129" t="s">
        <v>350</v>
      </c>
      <c r="C1883" s="128" t="s">
        <v>14</v>
      </c>
      <c r="D1883" s="128">
        <v>5</v>
      </c>
    </row>
    <row r="1884" spans="1:4" ht="13.5">
      <c r="A1884" s="175"/>
      <c r="B1884" s="175"/>
      <c r="C1884" s="175"/>
      <c r="D1884" s="175"/>
    </row>
    <row r="1885" spans="1:4" ht="13.5">
      <c r="A1885" s="304" t="s">
        <v>776</v>
      </c>
      <c r="B1885" s="304"/>
      <c r="C1885" s="304"/>
      <c r="D1885" s="304"/>
    </row>
    <row r="1886" spans="1:4" ht="32.25" customHeight="1">
      <c r="A1886" s="127" t="s">
        <v>112</v>
      </c>
      <c r="B1886" s="127" t="s">
        <v>1</v>
      </c>
      <c r="C1886" s="127" t="s">
        <v>160</v>
      </c>
      <c r="D1886" s="127" t="s">
        <v>10</v>
      </c>
    </row>
    <row r="1887" spans="1:4" ht="13.5">
      <c r="A1887" s="128"/>
      <c r="B1887" s="129" t="s">
        <v>391</v>
      </c>
      <c r="C1887" s="128"/>
      <c r="D1887" s="128"/>
    </row>
    <row r="1888" spans="1:4" ht="27">
      <c r="A1888" s="128">
        <v>1</v>
      </c>
      <c r="B1888" s="129" t="s">
        <v>759</v>
      </c>
      <c r="C1888" s="128" t="s">
        <v>19</v>
      </c>
      <c r="D1888" s="128">
        <v>1</v>
      </c>
    </row>
    <row r="1889" spans="1:4" ht="27">
      <c r="A1889" s="128">
        <f>A1888+1</f>
        <v>2</v>
      </c>
      <c r="B1889" s="129" t="s">
        <v>478</v>
      </c>
      <c r="C1889" s="128" t="s">
        <v>19</v>
      </c>
      <c r="D1889" s="155">
        <f>D1890+2</f>
        <v>10</v>
      </c>
    </row>
    <row r="1890" spans="1:4" ht="13.5">
      <c r="A1890" s="128">
        <f aca="true" t="shared" si="10" ref="A1890:A1895">A1889+1</f>
        <v>3</v>
      </c>
      <c r="B1890" s="129" t="s">
        <v>760</v>
      </c>
      <c r="C1890" s="128" t="s">
        <v>19</v>
      </c>
      <c r="D1890" s="155">
        <v>8</v>
      </c>
    </row>
    <row r="1891" spans="1:4" ht="27">
      <c r="A1891" s="128">
        <f t="shared" si="10"/>
        <v>4</v>
      </c>
      <c r="B1891" s="129" t="s">
        <v>416</v>
      </c>
      <c r="C1891" s="128" t="s">
        <v>19</v>
      </c>
      <c r="D1891" s="155">
        <f>D1889</f>
        <v>10</v>
      </c>
    </row>
    <row r="1892" spans="1:4" ht="13.5">
      <c r="A1892" s="128">
        <f t="shared" si="10"/>
        <v>5</v>
      </c>
      <c r="B1892" s="129" t="s">
        <v>616</v>
      </c>
      <c r="C1892" s="128" t="s">
        <v>19</v>
      </c>
      <c r="D1892" s="155">
        <v>6</v>
      </c>
    </row>
    <row r="1893" spans="1:4" ht="13.5">
      <c r="A1893" s="128">
        <f t="shared" si="10"/>
        <v>6</v>
      </c>
      <c r="B1893" s="129" t="s">
        <v>761</v>
      </c>
      <c r="C1893" s="128" t="s">
        <v>19</v>
      </c>
      <c r="D1893" s="155">
        <v>2</v>
      </c>
    </row>
    <row r="1894" spans="1:4" ht="13.5">
      <c r="A1894" s="128">
        <f t="shared" si="10"/>
        <v>7</v>
      </c>
      <c r="B1894" s="129" t="s">
        <v>762</v>
      </c>
      <c r="C1894" s="128" t="s">
        <v>19</v>
      </c>
      <c r="D1894" s="155">
        <v>2</v>
      </c>
    </row>
    <row r="1895" spans="1:4" ht="13.5">
      <c r="A1895" s="128">
        <f t="shared" si="10"/>
        <v>8</v>
      </c>
      <c r="B1895" s="129" t="s">
        <v>763</v>
      </c>
      <c r="C1895" s="128" t="s">
        <v>19</v>
      </c>
      <c r="D1895" s="155">
        <v>1</v>
      </c>
    </row>
    <row r="1896" spans="1:4" ht="13.5">
      <c r="A1896" s="128"/>
      <c r="B1896" s="129" t="s">
        <v>397</v>
      </c>
      <c r="C1896" s="128"/>
      <c r="D1896" s="155"/>
    </row>
    <row r="1897" spans="1:4" ht="27">
      <c r="A1897" s="128">
        <v>9</v>
      </c>
      <c r="B1897" s="129" t="s">
        <v>759</v>
      </c>
      <c r="C1897" s="128" t="s">
        <v>19</v>
      </c>
      <c r="D1897" s="155">
        <v>1</v>
      </c>
    </row>
    <row r="1898" spans="1:4" ht="13.5">
      <c r="A1898" s="128">
        <f aca="true" t="shared" si="11" ref="A1898:A1903">A1897+1</f>
        <v>10</v>
      </c>
      <c r="B1898" s="129" t="s">
        <v>764</v>
      </c>
      <c r="C1898" s="128" t="s">
        <v>19</v>
      </c>
      <c r="D1898" s="155">
        <f>D1903+1</f>
        <v>9</v>
      </c>
    </row>
    <row r="1899" spans="1:4" ht="27">
      <c r="A1899" s="128">
        <f t="shared" si="11"/>
        <v>11</v>
      </c>
      <c r="B1899" s="129" t="s">
        <v>765</v>
      </c>
      <c r="C1899" s="128" t="s">
        <v>19</v>
      </c>
      <c r="D1899" s="155">
        <v>17</v>
      </c>
    </row>
    <row r="1900" spans="1:4" ht="27">
      <c r="A1900" s="128">
        <f t="shared" si="11"/>
        <v>12</v>
      </c>
      <c r="B1900" s="129" t="s">
        <v>771</v>
      </c>
      <c r="C1900" s="128" t="s">
        <v>19</v>
      </c>
      <c r="D1900" s="155">
        <f>D1898</f>
        <v>9</v>
      </c>
    </row>
    <row r="1901" spans="1:4" ht="13.5">
      <c r="A1901" s="128">
        <f t="shared" si="11"/>
        <v>13</v>
      </c>
      <c r="B1901" s="129" t="s">
        <v>616</v>
      </c>
      <c r="C1901" s="128" t="s">
        <v>19</v>
      </c>
      <c r="D1901" s="155">
        <f>D1899*3</f>
        <v>51</v>
      </c>
    </row>
    <row r="1902" spans="1:4" ht="27">
      <c r="A1902" s="128">
        <f t="shared" si="11"/>
        <v>14</v>
      </c>
      <c r="B1902" s="129" t="s">
        <v>478</v>
      </c>
      <c r="C1902" s="128" t="s">
        <v>19</v>
      </c>
      <c r="D1902" s="155">
        <v>1</v>
      </c>
    </row>
    <row r="1903" spans="1:4" ht="13.5">
      <c r="A1903" s="128">
        <f t="shared" si="11"/>
        <v>15</v>
      </c>
      <c r="B1903" s="129" t="s">
        <v>760</v>
      </c>
      <c r="C1903" s="128" t="s">
        <v>19</v>
      </c>
      <c r="D1903" s="155">
        <v>8</v>
      </c>
    </row>
    <row r="1904" spans="1:4" ht="13.5">
      <c r="A1904" s="128"/>
      <c r="B1904" s="129" t="s">
        <v>402</v>
      </c>
      <c r="C1904" s="128"/>
      <c r="D1904" s="155"/>
    </row>
    <row r="1905" spans="1:4" ht="27">
      <c r="A1905" s="128">
        <v>16</v>
      </c>
      <c r="B1905" s="129" t="s">
        <v>766</v>
      </c>
      <c r="C1905" s="128" t="s">
        <v>19</v>
      </c>
      <c r="D1905" s="128">
        <v>1</v>
      </c>
    </row>
    <row r="1906" spans="1:4" ht="27">
      <c r="A1906" s="128">
        <f>A1905+1</f>
        <v>17</v>
      </c>
      <c r="B1906" s="129" t="s">
        <v>480</v>
      </c>
      <c r="C1906" s="128" t="s">
        <v>19</v>
      </c>
      <c r="D1906" s="128">
        <v>1</v>
      </c>
    </row>
    <row r="1907" spans="1:4" ht="27">
      <c r="A1907" s="128">
        <f>A1906+1</f>
        <v>18</v>
      </c>
      <c r="B1907" s="129" t="s">
        <v>481</v>
      </c>
      <c r="C1907" s="128" t="s">
        <v>14</v>
      </c>
      <c r="D1907" s="128">
        <v>2.5</v>
      </c>
    </row>
    <row r="1908" spans="1:4" ht="27">
      <c r="A1908" s="128">
        <f>A1907+1</f>
        <v>19</v>
      </c>
      <c r="B1908" s="129" t="s">
        <v>767</v>
      </c>
      <c r="C1908" s="128" t="s">
        <v>19</v>
      </c>
      <c r="D1908" s="128">
        <v>1</v>
      </c>
    </row>
    <row r="1909" spans="1:4" ht="27">
      <c r="A1909" s="128">
        <f>A1908+1</f>
        <v>20</v>
      </c>
      <c r="B1909" s="129" t="s">
        <v>338</v>
      </c>
      <c r="C1909" s="128" t="s">
        <v>19</v>
      </c>
      <c r="D1909" s="128">
        <v>1</v>
      </c>
    </row>
    <row r="1910" spans="1:4" ht="27">
      <c r="A1910" s="128">
        <f>A1909+1</f>
        <v>21</v>
      </c>
      <c r="B1910" s="129" t="s">
        <v>768</v>
      </c>
      <c r="C1910" s="128" t="s">
        <v>19</v>
      </c>
      <c r="D1910" s="128">
        <v>1</v>
      </c>
    </row>
    <row r="1911" spans="1:4" ht="13.5">
      <c r="A1911" s="128"/>
      <c r="B1911" s="129" t="s">
        <v>405</v>
      </c>
      <c r="C1911" s="128"/>
      <c r="D1911" s="128"/>
    </row>
    <row r="1912" spans="1:4" ht="27">
      <c r="A1912" s="128">
        <v>22</v>
      </c>
      <c r="B1912" s="129" t="s">
        <v>766</v>
      </c>
      <c r="C1912" s="128" t="s">
        <v>19</v>
      </c>
      <c r="D1912" s="128">
        <v>1</v>
      </c>
    </row>
    <row r="1913" spans="1:4" ht="27">
      <c r="A1913" s="128">
        <f>A1912+1</f>
        <v>23</v>
      </c>
      <c r="B1913" s="129" t="s">
        <v>480</v>
      </c>
      <c r="C1913" s="128" t="s">
        <v>19</v>
      </c>
      <c r="D1913" s="128">
        <v>1</v>
      </c>
    </row>
    <row r="1914" spans="1:4" ht="27">
      <c r="A1914" s="128">
        <f>A1913+1</f>
        <v>24</v>
      </c>
      <c r="B1914" s="129" t="s">
        <v>481</v>
      </c>
      <c r="C1914" s="128" t="s">
        <v>14</v>
      </c>
      <c r="D1914" s="128">
        <v>2.5</v>
      </c>
    </row>
    <row r="1915" spans="1:4" ht="27">
      <c r="A1915" s="128">
        <f>A1914+1</f>
        <v>25</v>
      </c>
      <c r="B1915" s="129" t="s">
        <v>767</v>
      </c>
      <c r="C1915" s="128" t="s">
        <v>19</v>
      </c>
      <c r="D1915" s="128">
        <v>1</v>
      </c>
    </row>
    <row r="1916" spans="1:4" ht="27">
      <c r="A1916" s="128">
        <f>A1915+1</f>
        <v>26</v>
      </c>
      <c r="B1916" s="129" t="s">
        <v>338</v>
      </c>
      <c r="C1916" s="128" t="s">
        <v>19</v>
      </c>
      <c r="D1916" s="128">
        <v>1</v>
      </c>
    </row>
    <row r="1917" spans="1:4" ht="27">
      <c r="A1917" s="128">
        <f>A1916+1</f>
        <v>27</v>
      </c>
      <c r="B1917" s="129" t="s">
        <v>768</v>
      </c>
      <c r="C1917" s="128" t="s">
        <v>19</v>
      </c>
      <c r="D1917" s="128">
        <v>1</v>
      </c>
    </row>
    <row r="1918" spans="1:4" ht="13.5">
      <c r="A1918" s="305" t="s">
        <v>345</v>
      </c>
      <c r="B1918" s="305"/>
      <c r="C1918" s="305"/>
      <c r="D1918" s="305"/>
    </row>
    <row r="1919" spans="1:4" ht="13.5">
      <c r="A1919" s="128">
        <v>1</v>
      </c>
      <c r="B1919" s="129" t="s">
        <v>346</v>
      </c>
      <c r="C1919" s="128" t="s">
        <v>19</v>
      </c>
      <c r="D1919" s="128">
        <v>8</v>
      </c>
    </row>
    <row r="1920" spans="1:4" ht="13.5">
      <c r="A1920" s="128">
        <v>2</v>
      </c>
      <c r="B1920" s="129" t="s">
        <v>347</v>
      </c>
      <c r="C1920" s="128" t="s">
        <v>146</v>
      </c>
      <c r="D1920" s="128">
        <v>5</v>
      </c>
    </row>
    <row r="1921" spans="1:4" ht="13.5">
      <c r="A1921" s="128">
        <v>3</v>
      </c>
      <c r="B1921" s="129" t="s">
        <v>769</v>
      </c>
      <c r="C1921" s="128" t="s">
        <v>19</v>
      </c>
      <c r="D1921" s="128">
        <v>4</v>
      </c>
    </row>
    <row r="1922" spans="1:4" ht="13.5">
      <c r="A1922" s="128">
        <v>4</v>
      </c>
      <c r="B1922" s="129" t="s">
        <v>348</v>
      </c>
      <c r="C1922" s="128" t="s">
        <v>19</v>
      </c>
      <c r="D1922" s="128">
        <v>4</v>
      </c>
    </row>
    <row r="1923" spans="1:4" ht="13.5">
      <c r="A1923" s="128">
        <v>5</v>
      </c>
      <c r="B1923" s="129" t="s">
        <v>349</v>
      </c>
      <c r="C1923" s="128" t="s">
        <v>19</v>
      </c>
      <c r="D1923" s="128">
        <f>D1890+D1903</f>
        <v>16</v>
      </c>
    </row>
    <row r="1924" spans="1:4" ht="13.5">
      <c r="A1924" s="128">
        <v>6</v>
      </c>
      <c r="B1924" s="129" t="s">
        <v>442</v>
      </c>
      <c r="C1924" s="128" t="s">
        <v>411</v>
      </c>
      <c r="D1924" s="128">
        <v>2</v>
      </c>
    </row>
    <row r="1925" spans="1:4" ht="13.5">
      <c r="A1925" s="128">
        <v>7</v>
      </c>
      <c r="B1925" s="129" t="s">
        <v>350</v>
      </c>
      <c r="C1925" s="128" t="s">
        <v>14</v>
      </c>
      <c r="D1925" s="128">
        <v>5</v>
      </c>
    </row>
    <row r="1926" spans="1:4" ht="13.5">
      <c r="A1926" s="175"/>
      <c r="B1926" s="175"/>
      <c r="C1926" s="175"/>
      <c r="D1926" s="175"/>
    </row>
    <row r="1927" spans="1:4" ht="13.5">
      <c r="A1927" s="304" t="s">
        <v>777</v>
      </c>
      <c r="B1927" s="304"/>
      <c r="C1927" s="304"/>
      <c r="D1927" s="304"/>
    </row>
    <row r="1928" spans="1:4" ht="29.25" customHeight="1">
      <c r="A1928" s="127" t="s">
        <v>112</v>
      </c>
      <c r="B1928" s="127" t="s">
        <v>1</v>
      </c>
      <c r="C1928" s="127" t="s">
        <v>160</v>
      </c>
      <c r="D1928" s="127" t="s">
        <v>10</v>
      </c>
    </row>
    <row r="1929" spans="1:4" ht="13.5">
      <c r="A1929" s="128"/>
      <c r="B1929" s="129" t="s">
        <v>391</v>
      </c>
      <c r="C1929" s="128"/>
      <c r="D1929" s="128"/>
    </row>
    <row r="1930" spans="1:4" ht="27">
      <c r="A1930" s="128">
        <v>1</v>
      </c>
      <c r="B1930" s="129" t="s">
        <v>759</v>
      </c>
      <c r="C1930" s="128" t="s">
        <v>19</v>
      </c>
      <c r="D1930" s="128">
        <v>1</v>
      </c>
    </row>
    <row r="1931" spans="1:4" ht="27">
      <c r="A1931" s="128">
        <f>A1930+1</f>
        <v>2</v>
      </c>
      <c r="B1931" s="129" t="s">
        <v>478</v>
      </c>
      <c r="C1931" s="128" t="s">
        <v>19</v>
      </c>
      <c r="D1931" s="128">
        <f>D1932+2</f>
        <v>10</v>
      </c>
    </row>
    <row r="1932" spans="1:4" ht="13.5">
      <c r="A1932" s="128">
        <f aca="true" t="shared" si="12" ref="A1932:A1937">A1931+1</f>
        <v>3</v>
      </c>
      <c r="B1932" s="129" t="s">
        <v>760</v>
      </c>
      <c r="C1932" s="128" t="s">
        <v>19</v>
      </c>
      <c r="D1932" s="155">
        <v>8</v>
      </c>
    </row>
    <row r="1933" spans="1:4" ht="27">
      <c r="A1933" s="128">
        <f t="shared" si="12"/>
        <v>4</v>
      </c>
      <c r="B1933" s="129" t="s">
        <v>416</v>
      </c>
      <c r="C1933" s="128" t="s">
        <v>19</v>
      </c>
      <c r="D1933" s="155">
        <f>D1931</f>
        <v>10</v>
      </c>
    </row>
    <row r="1934" spans="1:4" ht="13.5">
      <c r="A1934" s="128">
        <f t="shared" si="12"/>
        <v>5</v>
      </c>
      <c r="B1934" s="129" t="s">
        <v>616</v>
      </c>
      <c r="C1934" s="128" t="s">
        <v>19</v>
      </c>
      <c r="D1934" s="155">
        <v>6</v>
      </c>
    </row>
    <row r="1935" spans="1:4" ht="13.5">
      <c r="A1935" s="128">
        <f t="shared" si="12"/>
        <v>6</v>
      </c>
      <c r="B1935" s="129" t="s">
        <v>761</v>
      </c>
      <c r="C1935" s="128" t="s">
        <v>19</v>
      </c>
      <c r="D1935" s="155">
        <v>2</v>
      </c>
    </row>
    <row r="1936" spans="1:4" ht="13.5">
      <c r="A1936" s="128">
        <f t="shared" si="12"/>
        <v>7</v>
      </c>
      <c r="B1936" s="129" t="s">
        <v>762</v>
      </c>
      <c r="C1936" s="128" t="s">
        <v>19</v>
      </c>
      <c r="D1936" s="155">
        <v>2</v>
      </c>
    </row>
    <row r="1937" spans="1:4" ht="13.5">
      <c r="A1937" s="128">
        <f t="shared" si="12"/>
        <v>8</v>
      </c>
      <c r="B1937" s="129" t="s">
        <v>763</v>
      </c>
      <c r="C1937" s="128" t="s">
        <v>19</v>
      </c>
      <c r="D1937" s="155">
        <v>1</v>
      </c>
    </row>
    <row r="1938" spans="1:4" ht="13.5">
      <c r="A1938" s="128"/>
      <c r="B1938" s="129" t="s">
        <v>397</v>
      </c>
      <c r="C1938" s="128"/>
      <c r="D1938" s="155"/>
    </row>
    <row r="1939" spans="1:4" ht="27">
      <c r="A1939" s="128">
        <v>9</v>
      </c>
      <c r="B1939" s="129" t="s">
        <v>759</v>
      </c>
      <c r="C1939" s="128" t="s">
        <v>19</v>
      </c>
      <c r="D1939" s="155">
        <v>1</v>
      </c>
    </row>
    <row r="1940" spans="1:4" ht="13.5">
      <c r="A1940" s="128">
        <f aca="true" t="shared" si="13" ref="A1940:A1945">A1939+1</f>
        <v>10</v>
      </c>
      <c r="B1940" s="129" t="s">
        <v>764</v>
      </c>
      <c r="C1940" s="128" t="s">
        <v>19</v>
      </c>
      <c r="D1940" s="155">
        <f>D1945+1</f>
        <v>9</v>
      </c>
    </row>
    <row r="1941" spans="1:4" ht="27">
      <c r="A1941" s="128">
        <f t="shared" si="13"/>
        <v>11</v>
      </c>
      <c r="B1941" s="129" t="s">
        <v>765</v>
      </c>
      <c r="C1941" s="128" t="s">
        <v>19</v>
      </c>
      <c r="D1941" s="155">
        <v>18</v>
      </c>
    </row>
    <row r="1942" spans="1:4" ht="27">
      <c r="A1942" s="128">
        <f t="shared" si="13"/>
        <v>12</v>
      </c>
      <c r="B1942" s="129" t="s">
        <v>771</v>
      </c>
      <c r="C1942" s="128" t="s">
        <v>19</v>
      </c>
      <c r="D1942" s="155">
        <f>D1940</f>
        <v>9</v>
      </c>
    </row>
    <row r="1943" spans="1:4" ht="13.5">
      <c r="A1943" s="128">
        <f t="shared" si="13"/>
        <v>13</v>
      </c>
      <c r="B1943" s="129" t="s">
        <v>616</v>
      </c>
      <c r="C1943" s="128" t="s">
        <v>19</v>
      </c>
      <c r="D1943" s="155">
        <f>D1941*3</f>
        <v>54</v>
      </c>
    </row>
    <row r="1944" spans="1:4" ht="27">
      <c r="A1944" s="128">
        <f t="shared" si="13"/>
        <v>14</v>
      </c>
      <c r="B1944" s="129" t="s">
        <v>478</v>
      </c>
      <c r="C1944" s="128" t="s">
        <v>19</v>
      </c>
      <c r="D1944" s="155">
        <v>1</v>
      </c>
    </row>
    <row r="1945" spans="1:4" ht="13.5">
      <c r="A1945" s="128">
        <f t="shared" si="13"/>
        <v>15</v>
      </c>
      <c r="B1945" s="129" t="s">
        <v>760</v>
      </c>
      <c r="C1945" s="128" t="s">
        <v>19</v>
      </c>
      <c r="D1945" s="155">
        <v>8</v>
      </c>
    </row>
    <row r="1946" spans="1:4" ht="13.5">
      <c r="A1946" s="128"/>
      <c r="B1946" s="129" t="s">
        <v>402</v>
      </c>
      <c r="C1946" s="128"/>
      <c r="D1946" s="155"/>
    </row>
    <row r="1947" spans="1:4" ht="27">
      <c r="A1947" s="128">
        <v>16</v>
      </c>
      <c r="B1947" s="129" t="s">
        <v>766</v>
      </c>
      <c r="C1947" s="128" t="s">
        <v>19</v>
      </c>
      <c r="D1947" s="155">
        <v>1</v>
      </c>
    </row>
    <row r="1948" spans="1:4" ht="27">
      <c r="A1948" s="128">
        <f>A1947+1</f>
        <v>17</v>
      </c>
      <c r="B1948" s="129" t="s">
        <v>480</v>
      </c>
      <c r="C1948" s="128" t="s">
        <v>19</v>
      </c>
      <c r="D1948" s="155">
        <v>1</v>
      </c>
    </row>
    <row r="1949" spans="1:4" ht="27">
      <c r="A1949" s="128">
        <f>A1948+1</f>
        <v>18</v>
      </c>
      <c r="B1949" s="129" t="s">
        <v>481</v>
      </c>
      <c r="C1949" s="128" t="s">
        <v>14</v>
      </c>
      <c r="D1949" s="128">
        <v>2.5</v>
      </c>
    </row>
    <row r="1950" spans="1:4" ht="27">
      <c r="A1950" s="128">
        <f>A1949+1</f>
        <v>19</v>
      </c>
      <c r="B1950" s="129" t="s">
        <v>767</v>
      </c>
      <c r="C1950" s="128" t="s">
        <v>19</v>
      </c>
      <c r="D1950" s="128">
        <v>1</v>
      </c>
    </row>
    <row r="1951" spans="1:4" ht="27">
      <c r="A1951" s="128">
        <f>A1950+1</f>
        <v>20</v>
      </c>
      <c r="B1951" s="129" t="s">
        <v>338</v>
      </c>
      <c r="C1951" s="128" t="s">
        <v>19</v>
      </c>
      <c r="D1951" s="128">
        <v>1</v>
      </c>
    </row>
    <row r="1952" spans="1:4" ht="27">
      <c r="A1952" s="128">
        <f>A1951+1</f>
        <v>21</v>
      </c>
      <c r="B1952" s="129" t="s">
        <v>768</v>
      </c>
      <c r="C1952" s="128" t="s">
        <v>19</v>
      </c>
      <c r="D1952" s="128">
        <v>1</v>
      </c>
    </row>
    <row r="1953" spans="1:4" ht="13.5">
      <c r="A1953" s="128"/>
      <c r="B1953" s="129" t="s">
        <v>405</v>
      </c>
      <c r="C1953" s="128"/>
      <c r="D1953" s="128"/>
    </row>
    <row r="1954" spans="1:4" ht="27">
      <c r="A1954" s="128">
        <v>22</v>
      </c>
      <c r="B1954" s="129" t="s">
        <v>766</v>
      </c>
      <c r="C1954" s="128" t="s">
        <v>19</v>
      </c>
      <c r="D1954" s="128">
        <v>1</v>
      </c>
    </row>
    <row r="1955" spans="1:4" ht="27">
      <c r="A1955" s="128">
        <f>A1954+1</f>
        <v>23</v>
      </c>
      <c r="B1955" s="129" t="s">
        <v>480</v>
      </c>
      <c r="C1955" s="128" t="s">
        <v>19</v>
      </c>
      <c r="D1955" s="128">
        <v>1</v>
      </c>
    </row>
    <row r="1956" spans="1:4" ht="27">
      <c r="A1956" s="128">
        <f>A1955+1</f>
        <v>24</v>
      </c>
      <c r="B1956" s="129" t="s">
        <v>481</v>
      </c>
      <c r="C1956" s="128" t="s">
        <v>14</v>
      </c>
      <c r="D1956" s="128">
        <v>2.5</v>
      </c>
    </row>
    <row r="1957" spans="1:4" ht="27">
      <c r="A1957" s="128">
        <f>A1956+1</f>
        <v>25</v>
      </c>
      <c r="B1957" s="129" t="s">
        <v>767</v>
      </c>
      <c r="C1957" s="128" t="s">
        <v>19</v>
      </c>
      <c r="D1957" s="128">
        <v>1</v>
      </c>
    </row>
    <row r="1958" spans="1:4" ht="27">
      <c r="A1958" s="128">
        <f>A1957+1</f>
        <v>26</v>
      </c>
      <c r="B1958" s="129" t="s">
        <v>338</v>
      </c>
      <c r="C1958" s="128" t="s">
        <v>19</v>
      </c>
      <c r="D1958" s="128">
        <v>1</v>
      </c>
    </row>
    <row r="1959" spans="1:4" ht="27">
      <c r="A1959" s="128">
        <f>A1958+1</f>
        <v>27</v>
      </c>
      <c r="B1959" s="129" t="s">
        <v>768</v>
      </c>
      <c r="C1959" s="128" t="s">
        <v>19</v>
      </c>
      <c r="D1959" s="128">
        <v>1</v>
      </c>
    </row>
    <row r="1960" spans="1:4" ht="13.5">
      <c r="A1960" s="305" t="s">
        <v>345</v>
      </c>
      <c r="B1960" s="305"/>
      <c r="C1960" s="305"/>
      <c r="D1960" s="305"/>
    </row>
    <row r="1961" spans="1:4" ht="13.5">
      <c r="A1961" s="128">
        <v>1</v>
      </c>
      <c r="B1961" s="129" t="s">
        <v>346</v>
      </c>
      <c r="C1961" s="128" t="s">
        <v>19</v>
      </c>
      <c r="D1961" s="128">
        <v>8</v>
      </c>
    </row>
    <row r="1962" spans="1:4" ht="13.5">
      <c r="A1962" s="128">
        <v>2</v>
      </c>
      <c r="B1962" s="129" t="s">
        <v>347</v>
      </c>
      <c r="C1962" s="128" t="s">
        <v>146</v>
      </c>
      <c r="D1962" s="128">
        <v>5</v>
      </c>
    </row>
    <row r="1963" spans="1:4" ht="13.5">
      <c r="A1963" s="128">
        <v>3</v>
      </c>
      <c r="B1963" s="129" t="s">
        <v>769</v>
      </c>
      <c r="C1963" s="128" t="s">
        <v>19</v>
      </c>
      <c r="D1963" s="128">
        <v>4</v>
      </c>
    </row>
    <row r="1964" spans="1:4" ht="13.5">
      <c r="A1964" s="128">
        <v>4</v>
      </c>
      <c r="B1964" s="129" t="s">
        <v>348</v>
      </c>
      <c r="C1964" s="128" t="s">
        <v>19</v>
      </c>
      <c r="D1964" s="128">
        <v>4</v>
      </c>
    </row>
    <row r="1965" spans="1:4" ht="13.5">
      <c r="A1965" s="128">
        <v>5</v>
      </c>
      <c r="B1965" s="129" t="s">
        <v>349</v>
      </c>
      <c r="C1965" s="128" t="s">
        <v>19</v>
      </c>
      <c r="D1965" s="128">
        <f>D1932+D1945</f>
        <v>16</v>
      </c>
    </row>
    <row r="1966" spans="1:4" ht="13.5">
      <c r="A1966" s="128">
        <v>6</v>
      </c>
      <c r="B1966" s="129" t="s">
        <v>442</v>
      </c>
      <c r="C1966" s="128" t="s">
        <v>411</v>
      </c>
      <c r="D1966" s="128">
        <v>2</v>
      </c>
    </row>
    <row r="1967" spans="1:4" ht="13.5">
      <c r="A1967" s="128">
        <v>7</v>
      </c>
      <c r="B1967" s="129" t="s">
        <v>350</v>
      </c>
      <c r="C1967" s="128" t="s">
        <v>14</v>
      </c>
      <c r="D1967" s="128">
        <v>5</v>
      </c>
    </row>
    <row r="1968" spans="1:4" ht="13.5">
      <c r="A1968" s="175"/>
      <c r="B1968" s="175"/>
      <c r="C1968" s="175"/>
      <c r="D1968" s="175"/>
    </row>
    <row r="1969" spans="1:4" ht="13.5">
      <c r="A1969" s="304" t="s">
        <v>778</v>
      </c>
      <c r="B1969" s="304"/>
      <c r="C1969" s="304"/>
      <c r="D1969" s="304"/>
    </row>
    <row r="1970" spans="1:4" ht="30" customHeight="1">
      <c r="A1970" s="127" t="s">
        <v>112</v>
      </c>
      <c r="B1970" s="127" t="s">
        <v>1</v>
      </c>
      <c r="C1970" s="127" t="s">
        <v>160</v>
      </c>
      <c r="D1970" s="127" t="s">
        <v>10</v>
      </c>
    </row>
    <row r="1971" spans="1:4" ht="13.5">
      <c r="A1971" s="128"/>
      <c r="B1971" s="129" t="s">
        <v>391</v>
      </c>
      <c r="C1971" s="128"/>
      <c r="D1971" s="128"/>
    </row>
    <row r="1972" spans="1:4" ht="27">
      <c r="A1972" s="128">
        <v>1</v>
      </c>
      <c r="B1972" s="129" t="s">
        <v>759</v>
      </c>
      <c r="C1972" s="128" t="s">
        <v>19</v>
      </c>
      <c r="D1972" s="128">
        <v>1</v>
      </c>
    </row>
    <row r="1973" spans="1:4" ht="27">
      <c r="A1973" s="128">
        <f>A1972+1</f>
        <v>2</v>
      </c>
      <c r="B1973" s="129" t="s">
        <v>478</v>
      </c>
      <c r="C1973" s="128" t="s">
        <v>19</v>
      </c>
      <c r="D1973" s="128">
        <f>D1974+2</f>
        <v>10</v>
      </c>
    </row>
    <row r="1974" spans="1:4" ht="13.5">
      <c r="A1974" s="128">
        <f aca="true" t="shared" si="14" ref="A1974:A1979">A1973+1</f>
        <v>3</v>
      </c>
      <c r="B1974" s="129" t="s">
        <v>760</v>
      </c>
      <c r="C1974" s="128" t="s">
        <v>19</v>
      </c>
      <c r="D1974" s="155">
        <v>8</v>
      </c>
    </row>
    <row r="1975" spans="1:4" ht="27">
      <c r="A1975" s="128">
        <f t="shared" si="14"/>
        <v>4</v>
      </c>
      <c r="B1975" s="129" t="s">
        <v>416</v>
      </c>
      <c r="C1975" s="128" t="s">
        <v>19</v>
      </c>
      <c r="D1975" s="155">
        <f>D1973</f>
        <v>10</v>
      </c>
    </row>
    <row r="1976" spans="1:4" ht="13.5">
      <c r="A1976" s="128">
        <f t="shared" si="14"/>
        <v>5</v>
      </c>
      <c r="B1976" s="129" t="s">
        <v>616</v>
      </c>
      <c r="C1976" s="128" t="s">
        <v>19</v>
      </c>
      <c r="D1976" s="155">
        <v>6</v>
      </c>
    </row>
    <row r="1977" spans="1:4" ht="13.5">
      <c r="A1977" s="128">
        <f t="shared" si="14"/>
        <v>6</v>
      </c>
      <c r="B1977" s="129" t="s">
        <v>761</v>
      </c>
      <c r="C1977" s="128" t="s">
        <v>19</v>
      </c>
      <c r="D1977" s="155">
        <v>2</v>
      </c>
    </row>
    <row r="1978" spans="1:4" ht="13.5">
      <c r="A1978" s="128">
        <f t="shared" si="14"/>
        <v>7</v>
      </c>
      <c r="B1978" s="129" t="s">
        <v>762</v>
      </c>
      <c r="C1978" s="128" t="s">
        <v>19</v>
      </c>
      <c r="D1978" s="155">
        <v>2</v>
      </c>
    </row>
    <row r="1979" spans="1:4" ht="13.5">
      <c r="A1979" s="128">
        <f t="shared" si="14"/>
        <v>8</v>
      </c>
      <c r="B1979" s="129" t="s">
        <v>763</v>
      </c>
      <c r="C1979" s="128" t="s">
        <v>19</v>
      </c>
      <c r="D1979" s="155">
        <v>1</v>
      </c>
    </row>
    <row r="1980" spans="1:4" ht="13.5">
      <c r="A1980" s="128"/>
      <c r="B1980" s="129" t="s">
        <v>397</v>
      </c>
      <c r="C1980" s="128"/>
      <c r="D1980" s="155"/>
    </row>
    <row r="1981" spans="1:4" ht="27">
      <c r="A1981" s="128">
        <v>9</v>
      </c>
      <c r="B1981" s="129" t="s">
        <v>759</v>
      </c>
      <c r="C1981" s="128" t="s">
        <v>19</v>
      </c>
      <c r="D1981" s="155">
        <v>1</v>
      </c>
    </row>
    <row r="1982" spans="1:4" ht="13.5">
      <c r="A1982" s="128">
        <f>A1981+1</f>
        <v>10</v>
      </c>
      <c r="B1982" s="129" t="s">
        <v>764</v>
      </c>
      <c r="C1982" s="128" t="s">
        <v>19</v>
      </c>
      <c r="D1982" s="155">
        <f>D1987+1</f>
        <v>9</v>
      </c>
    </row>
    <row r="1983" spans="1:4" ht="27">
      <c r="A1983" s="128">
        <f aca="true" t="shared" si="15" ref="A1983:A1988">A1982+1</f>
        <v>11</v>
      </c>
      <c r="B1983" s="129" t="s">
        <v>765</v>
      </c>
      <c r="C1983" s="128" t="s">
        <v>19</v>
      </c>
      <c r="D1983" s="155">
        <v>22</v>
      </c>
    </row>
    <row r="1984" spans="1:4" ht="27">
      <c r="A1984" s="128">
        <f t="shared" si="15"/>
        <v>12</v>
      </c>
      <c r="B1984" s="129" t="s">
        <v>771</v>
      </c>
      <c r="C1984" s="128" t="s">
        <v>19</v>
      </c>
      <c r="D1984" s="155">
        <f>D1982</f>
        <v>9</v>
      </c>
    </row>
    <row r="1985" spans="1:4" ht="13.5">
      <c r="A1985" s="128">
        <f t="shared" si="15"/>
        <v>13</v>
      </c>
      <c r="B1985" s="129" t="s">
        <v>616</v>
      </c>
      <c r="C1985" s="128" t="s">
        <v>19</v>
      </c>
      <c r="D1985" s="155">
        <f>D1983*3</f>
        <v>66</v>
      </c>
    </row>
    <row r="1986" spans="1:4" ht="27">
      <c r="A1986" s="128">
        <f t="shared" si="15"/>
        <v>14</v>
      </c>
      <c r="B1986" s="129" t="s">
        <v>478</v>
      </c>
      <c r="C1986" s="128" t="s">
        <v>19</v>
      </c>
      <c r="D1986" s="155">
        <v>1</v>
      </c>
    </row>
    <row r="1987" spans="1:4" ht="13.5">
      <c r="A1987" s="128">
        <f t="shared" si="15"/>
        <v>15</v>
      </c>
      <c r="B1987" s="129" t="s">
        <v>760</v>
      </c>
      <c r="C1987" s="128" t="s">
        <v>19</v>
      </c>
      <c r="D1987" s="155">
        <v>8</v>
      </c>
    </row>
    <row r="1988" spans="1:4" ht="13.5">
      <c r="A1988" s="128">
        <f t="shared" si="15"/>
        <v>16</v>
      </c>
      <c r="B1988" s="129" t="s">
        <v>343</v>
      </c>
      <c r="C1988" s="128" t="s">
        <v>19</v>
      </c>
      <c r="D1988" s="155">
        <v>1</v>
      </c>
    </row>
    <row r="1989" spans="1:4" ht="13.5">
      <c r="A1989" s="128"/>
      <c r="B1989" s="129" t="s">
        <v>402</v>
      </c>
      <c r="C1989" s="128"/>
      <c r="D1989" s="155"/>
    </row>
    <row r="1990" spans="1:4" ht="27">
      <c r="A1990" s="128">
        <v>17</v>
      </c>
      <c r="B1990" s="129" t="s">
        <v>766</v>
      </c>
      <c r="C1990" s="128" t="s">
        <v>19</v>
      </c>
      <c r="D1990" s="128">
        <v>1</v>
      </c>
    </row>
    <row r="1991" spans="1:4" ht="27">
      <c r="A1991" s="128">
        <f aca="true" t="shared" si="16" ref="A1991:A1996">A1990+1</f>
        <v>18</v>
      </c>
      <c r="B1991" s="129" t="s">
        <v>480</v>
      </c>
      <c r="C1991" s="128" t="s">
        <v>19</v>
      </c>
      <c r="D1991" s="128">
        <v>1</v>
      </c>
    </row>
    <row r="1992" spans="1:4" ht="27">
      <c r="A1992" s="128">
        <f t="shared" si="16"/>
        <v>19</v>
      </c>
      <c r="B1992" s="129" t="s">
        <v>481</v>
      </c>
      <c r="C1992" s="128" t="s">
        <v>14</v>
      </c>
      <c r="D1992" s="128">
        <v>2.5</v>
      </c>
    </row>
    <row r="1993" spans="1:4" ht="27">
      <c r="A1993" s="128">
        <f t="shared" si="16"/>
        <v>20</v>
      </c>
      <c r="B1993" s="129" t="s">
        <v>767</v>
      </c>
      <c r="C1993" s="128" t="s">
        <v>19</v>
      </c>
      <c r="D1993" s="128">
        <v>1</v>
      </c>
    </row>
    <row r="1994" spans="1:4" ht="27">
      <c r="A1994" s="128">
        <f t="shared" si="16"/>
        <v>21</v>
      </c>
      <c r="B1994" s="129" t="s">
        <v>338</v>
      </c>
      <c r="C1994" s="128" t="s">
        <v>19</v>
      </c>
      <c r="D1994" s="128">
        <v>1</v>
      </c>
    </row>
    <row r="1995" spans="1:4" ht="27">
      <c r="A1995" s="128">
        <f t="shared" si="16"/>
        <v>22</v>
      </c>
      <c r="B1995" s="129" t="s">
        <v>768</v>
      </c>
      <c r="C1995" s="128" t="s">
        <v>19</v>
      </c>
      <c r="D1995" s="128">
        <v>1</v>
      </c>
    </row>
    <row r="1996" spans="1:4" ht="13.5">
      <c r="A1996" s="128">
        <f t="shared" si="16"/>
        <v>23</v>
      </c>
      <c r="B1996" s="129" t="s">
        <v>779</v>
      </c>
      <c r="C1996" s="128" t="s">
        <v>19</v>
      </c>
      <c r="D1996" s="128">
        <v>1</v>
      </c>
    </row>
    <row r="1997" spans="1:4" ht="13.5">
      <c r="A1997" s="128"/>
      <c r="B1997" s="129" t="s">
        <v>405</v>
      </c>
      <c r="C1997" s="128"/>
      <c r="D1997" s="128"/>
    </row>
    <row r="1998" spans="1:4" ht="27">
      <c r="A1998" s="128">
        <v>24</v>
      </c>
      <c r="B1998" s="129" t="s">
        <v>766</v>
      </c>
      <c r="C1998" s="128" t="s">
        <v>19</v>
      </c>
      <c r="D1998" s="128">
        <v>1</v>
      </c>
    </row>
    <row r="1999" spans="1:4" ht="27">
      <c r="A1999" s="128">
        <f>A1998+1</f>
        <v>25</v>
      </c>
      <c r="B1999" s="129" t="s">
        <v>480</v>
      </c>
      <c r="C1999" s="128" t="s">
        <v>19</v>
      </c>
      <c r="D1999" s="128">
        <v>1</v>
      </c>
    </row>
    <row r="2000" spans="1:4" ht="27">
      <c r="A2000" s="128">
        <f>A1999+1</f>
        <v>26</v>
      </c>
      <c r="B2000" s="129" t="s">
        <v>481</v>
      </c>
      <c r="C2000" s="128" t="s">
        <v>14</v>
      </c>
      <c r="D2000" s="128">
        <v>2.5</v>
      </c>
    </row>
    <row r="2001" spans="1:4" ht="27">
      <c r="A2001" s="128">
        <f>A2000+1</f>
        <v>27</v>
      </c>
      <c r="B2001" s="129" t="s">
        <v>767</v>
      </c>
      <c r="C2001" s="128" t="s">
        <v>19</v>
      </c>
      <c r="D2001" s="128">
        <v>1</v>
      </c>
    </row>
    <row r="2002" spans="1:4" ht="27">
      <c r="A2002" s="128">
        <f>A2001+1</f>
        <v>28</v>
      </c>
      <c r="B2002" s="129" t="s">
        <v>338</v>
      </c>
      <c r="C2002" s="128" t="s">
        <v>19</v>
      </c>
      <c r="D2002" s="128">
        <v>1</v>
      </c>
    </row>
    <row r="2003" spans="1:4" ht="27">
      <c r="A2003" s="128">
        <f>A2002+1</f>
        <v>29</v>
      </c>
      <c r="B2003" s="129" t="s">
        <v>768</v>
      </c>
      <c r="C2003" s="128" t="s">
        <v>19</v>
      </c>
      <c r="D2003" s="128">
        <v>1</v>
      </c>
    </row>
    <row r="2004" spans="1:4" ht="13.5">
      <c r="A2004" s="305" t="s">
        <v>345</v>
      </c>
      <c r="B2004" s="305"/>
      <c r="C2004" s="305"/>
      <c r="D2004" s="305"/>
    </row>
    <row r="2005" spans="1:4" ht="13.5">
      <c r="A2005" s="128">
        <v>1</v>
      </c>
      <c r="B2005" s="129" t="s">
        <v>346</v>
      </c>
      <c r="C2005" s="128" t="s">
        <v>19</v>
      </c>
      <c r="D2005" s="128">
        <v>8</v>
      </c>
    </row>
    <row r="2006" spans="1:4" ht="13.5">
      <c r="A2006" s="128">
        <v>2</v>
      </c>
      <c r="B2006" s="129" t="s">
        <v>347</v>
      </c>
      <c r="C2006" s="128" t="s">
        <v>146</v>
      </c>
      <c r="D2006" s="128">
        <v>5</v>
      </c>
    </row>
    <row r="2007" spans="1:4" ht="13.5">
      <c r="A2007" s="128">
        <v>3</v>
      </c>
      <c r="B2007" s="129" t="s">
        <v>769</v>
      </c>
      <c r="C2007" s="128" t="s">
        <v>19</v>
      </c>
      <c r="D2007" s="128">
        <v>4</v>
      </c>
    </row>
    <row r="2008" spans="1:4" ht="13.5">
      <c r="A2008" s="128">
        <v>4</v>
      </c>
      <c r="B2008" s="129" t="s">
        <v>348</v>
      </c>
      <c r="C2008" s="128" t="s">
        <v>19</v>
      </c>
      <c r="D2008" s="128">
        <v>4</v>
      </c>
    </row>
    <row r="2009" spans="1:4" ht="13.5">
      <c r="A2009" s="128">
        <v>5</v>
      </c>
      <c r="B2009" s="129" t="s">
        <v>349</v>
      </c>
      <c r="C2009" s="128" t="s">
        <v>19</v>
      </c>
      <c r="D2009" s="128">
        <f>D1974+D1987</f>
        <v>16</v>
      </c>
    </row>
    <row r="2010" spans="1:4" ht="13.5">
      <c r="A2010" s="128">
        <v>6</v>
      </c>
      <c r="B2010" s="129" t="s">
        <v>442</v>
      </c>
      <c r="C2010" s="128" t="s">
        <v>411</v>
      </c>
      <c r="D2010" s="128">
        <v>2</v>
      </c>
    </row>
    <row r="2011" spans="1:4" ht="13.5">
      <c r="A2011" s="128">
        <v>7</v>
      </c>
      <c r="B2011" s="129" t="s">
        <v>350</v>
      </c>
      <c r="C2011" s="128" t="s">
        <v>14</v>
      </c>
      <c r="D2011" s="128">
        <v>5</v>
      </c>
    </row>
    <row r="2012" spans="1:4" ht="13.5">
      <c r="A2012" s="128">
        <v>8</v>
      </c>
      <c r="B2012" s="129" t="s">
        <v>780</v>
      </c>
      <c r="C2012" s="128" t="s">
        <v>411</v>
      </c>
      <c r="D2012" s="128">
        <v>0.5</v>
      </c>
    </row>
    <row r="2013" spans="1:4" ht="13.5">
      <c r="A2013" s="128">
        <v>9</v>
      </c>
      <c r="B2013" s="151" t="s">
        <v>781</v>
      </c>
      <c r="C2013" s="158" t="s">
        <v>14</v>
      </c>
      <c r="D2013" s="158">
        <v>0.3</v>
      </c>
    </row>
    <row r="2014" spans="1:4" ht="13.5">
      <c r="A2014" s="128">
        <v>10</v>
      </c>
      <c r="B2014" s="151" t="s">
        <v>782</v>
      </c>
      <c r="C2014" s="158" t="s">
        <v>19</v>
      </c>
      <c r="D2014" s="158">
        <v>2</v>
      </c>
    </row>
    <row r="2015" spans="1:4" ht="13.5">
      <c r="A2015" s="175"/>
      <c r="B2015" s="175"/>
      <c r="C2015" s="175"/>
      <c r="D2015" s="175"/>
    </row>
    <row r="2016" spans="1:4" ht="13.5">
      <c r="A2016" s="304" t="s">
        <v>783</v>
      </c>
      <c r="B2016" s="304"/>
      <c r="C2016" s="304"/>
      <c r="D2016" s="304"/>
    </row>
    <row r="2017" spans="1:4" ht="30" customHeight="1">
      <c r="A2017" s="127" t="s">
        <v>112</v>
      </c>
      <c r="B2017" s="127" t="s">
        <v>1</v>
      </c>
      <c r="C2017" s="127" t="s">
        <v>160</v>
      </c>
      <c r="D2017" s="127" t="s">
        <v>10</v>
      </c>
    </row>
    <row r="2018" spans="1:4" ht="13.5">
      <c r="A2018" s="128"/>
      <c r="B2018" s="129" t="s">
        <v>391</v>
      </c>
      <c r="C2018" s="128"/>
      <c r="D2018" s="128"/>
    </row>
    <row r="2019" spans="1:4" ht="27">
      <c r="A2019" s="128">
        <v>1</v>
      </c>
      <c r="B2019" s="129" t="s">
        <v>759</v>
      </c>
      <c r="C2019" s="128" t="s">
        <v>19</v>
      </c>
      <c r="D2019" s="128">
        <v>1</v>
      </c>
    </row>
    <row r="2020" spans="1:4" ht="27">
      <c r="A2020" s="128">
        <f>A2019+1</f>
        <v>2</v>
      </c>
      <c r="B2020" s="129" t="s">
        <v>478</v>
      </c>
      <c r="C2020" s="128" t="s">
        <v>19</v>
      </c>
      <c r="D2020" s="128">
        <f>D2021+2</f>
        <v>10</v>
      </c>
    </row>
    <row r="2021" spans="1:4" ht="13.5">
      <c r="A2021" s="128">
        <f aca="true" t="shared" si="17" ref="A2021:A2026">A2020+1</f>
        <v>3</v>
      </c>
      <c r="B2021" s="129" t="s">
        <v>760</v>
      </c>
      <c r="C2021" s="128" t="s">
        <v>19</v>
      </c>
      <c r="D2021" s="155">
        <v>8</v>
      </c>
    </row>
    <row r="2022" spans="1:4" ht="27">
      <c r="A2022" s="128">
        <f t="shared" si="17"/>
        <v>4</v>
      </c>
      <c r="B2022" s="129" t="s">
        <v>416</v>
      </c>
      <c r="C2022" s="128" t="s">
        <v>19</v>
      </c>
      <c r="D2022" s="155">
        <f>D2020</f>
        <v>10</v>
      </c>
    </row>
    <row r="2023" spans="1:4" ht="13.5">
      <c r="A2023" s="128">
        <f t="shared" si="17"/>
        <v>5</v>
      </c>
      <c r="B2023" s="129" t="s">
        <v>616</v>
      </c>
      <c r="C2023" s="128" t="s">
        <v>19</v>
      </c>
      <c r="D2023" s="155">
        <v>6</v>
      </c>
    </row>
    <row r="2024" spans="1:4" ht="13.5">
      <c r="A2024" s="128">
        <f t="shared" si="17"/>
        <v>6</v>
      </c>
      <c r="B2024" s="129" t="s">
        <v>761</v>
      </c>
      <c r="C2024" s="128" t="s">
        <v>19</v>
      </c>
      <c r="D2024" s="155">
        <v>2</v>
      </c>
    </row>
    <row r="2025" spans="1:4" ht="13.5">
      <c r="A2025" s="128">
        <f t="shared" si="17"/>
        <v>7</v>
      </c>
      <c r="B2025" s="129" t="s">
        <v>762</v>
      </c>
      <c r="C2025" s="128" t="s">
        <v>19</v>
      </c>
      <c r="D2025" s="155">
        <v>2</v>
      </c>
    </row>
    <row r="2026" spans="1:4" ht="13.5">
      <c r="A2026" s="128">
        <f t="shared" si="17"/>
        <v>8</v>
      </c>
      <c r="B2026" s="129" t="s">
        <v>763</v>
      </c>
      <c r="C2026" s="128" t="s">
        <v>19</v>
      </c>
      <c r="D2026" s="155">
        <v>1</v>
      </c>
    </row>
    <row r="2027" spans="1:4" ht="13.5">
      <c r="A2027" s="128"/>
      <c r="B2027" s="129" t="s">
        <v>397</v>
      </c>
      <c r="C2027" s="128"/>
      <c r="D2027" s="155"/>
    </row>
    <row r="2028" spans="1:4" ht="27">
      <c r="A2028" s="128">
        <v>9</v>
      </c>
      <c r="B2028" s="129" t="s">
        <v>759</v>
      </c>
      <c r="C2028" s="128" t="s">
        <v>19</v>
      </c>
      <c r="D2028" s="155">
        <v>1</v>
      </c>
    </row>
    <row r="2029" spans="1:4" ht="13.5">
      <c r="A2029" s="128">
        <f aca="true" t="shared" si="18" ref="A2029:A2034">A2028+1</f>
        <v>10</v>
      </c>
      <c r="B2029" s="129" t="s">
        <v>764</v>
      </c>
      <c r="C2029" s="128" t="s">
        <v>19</v>
      </c>
      <c r="D2029" s="155">
        <f>D2034+1</f>
        <v>9</v>
      </c>
    </row>
    <row r="2030" spans="1:4" ht="27">
      <c r="A2030" s="128">
        <f t="shared" si="18"/>
        <v>11</v>
      </c>
      <c r="B2030" s="129" t="s">
        <v>765</v>
      </c>
      <c r="C2030" s="128" t="s">
        <v>19</v>
      </c>
      <c r="D2030" s="155">
        <v>10</v>
      </c>
    </row>
    <row r="2031" spans="1:4" ht="27">
      <c r="A2031" s="128">
        <f t="shared" si="18"/>
        <v>12</v>
      </c>
      <c r="B2031" s="129" t="s">
        <v>771</v>
      </c>
      <c r="C2031" s="128" t="s">
        <v>19</v>
      </c>
      <c r="D2031" s="155">
        <f>D2029</f>
        <v>9</v>
      </c>
    </row>
    <row r="2032" spans="1:4" ht="13.5">
      <c r="A2032" s="128">
        <f t="shared" si="18"/>
        <v>13</v>
      </c>
      <c r="B2032" s="129" t="s">
        <v>616</v>
      </c>
      <c r="C2032" s="128" t="s">
        <v>19</v>
      </c>
      <c r="D2032" s="155">
        <f>D2030*3</f>
        <v>30</v>
      </c>
    </row>
    <row r="2033" spans="1:4" ht="27">
      <c r="A2033" s="128">
        <f t="shared" si="18"/>
        <v>14</v>
      </c>
      <c r="B2033" s="129" t="s">
        <v>478</v>
      </c>
      <c r="C2033" s="128" t="s">
        <v>19</v>
      </c>
      <c r="D2033" s="155">
        <v>1</v>
      </c>
    </row>
    <row r="2034" spans="1:4" ht="13.5">
      <c r="A2034" s="128">
        <f t="shared" si="18"/>
        <v>15</v>
      </c>
      <c r="B2034" s="129" t="s">
        <v>760</v>
      </c>
      <c r="C2034" s="128" t="s">
        <v>19</v>
      </c>
      <c r="D2034" s="155">
        <v>8</v>
      </c>
    </row>
    <row r="2035" spans="1:4" ht="13.5">
      <c r="A2035" s="128"/>
      <c r="B2035" s="129" t="s">
        <v>402</v>
      </c>
      <c r="C2035" s="128"/>
      <c r="D2035" s="155"/>
    </row>
    <row r="2036" spans="1:4" ht="27">
      <c r="A2036" s="128">
        <v>16</v>
      </c>
      <c r="B2036" s="129" t="s">
        <v>766</v>
      </c>
      <c r="C2036" s="128" t="s">
        <v>19</v>
      </c>
      <c r="D2036" s="155">
        <v>1</v>
      </c>
    </row>
    <row r="2037" spans="1:4" ht="27">
      <c r="A2037" s="128">
        <f>A2036+1</f>
        <v>17</v>
      </c>
      <c r="B2037" s="129" t="s">
        <v>480</v>
      </c>
      <c r="C2037" s="128" t="s">
        <v>19</v>
      </c>
      <c r="D2037" s="155">
        <v>1</v>
      </c>
    </row>
    <row r="2038" spans="1:4" ht="27">
      <c r="A2038" s="128">
        <f>A2037+1</f>
        <v>18</v>
      </c>
      <c r="B2038" s="129" t="s">
        <v>481</v>
      </c>
      <c r="C2038" s="128" t="s">
        <v>14</v>
      </c>
      <c r="D2038" s="128">
        <v>2.5</v>
      </c>
    </row>
    <row r="2039" spans="1:4" ht="27">
      <c r="A2039" s="128">
        <f>A2038+1</f>
        <v>19</v>
      </c>
      <c r="B2039" s="129" t="s">
        <v>784</v>
      </c>
      <c r="C2039" s="128" t="s">
        <v>19</v>
      </c>
      <c r="D2039" s="128">
        <v>1</v>
      </c>
    </row>
    <row r="2040" spans="1:4" ht="27">
      <c r="A2040" s="128">
        <f>A2039+1</f>
        <v>20</v>
      </c>
      <c r="B2040" s="129" t="s">
        <v>338</v>
      </c>
      <c r="C2040" s="128" t="s">
        <v>19</v>
      </c>
      <c r="D2040" s="128">
        <v>1</v>
      </c>
    </row>
    <row r="2041" spans="1:4" ht="27">
      <c r="A2041" s="128">
        <f>A2040+1</f>
        <v>21</v>
      </c>
      <c r="B2041" s="129" t="s">
        <v>768</v>
      </c>
      <c r="C2041" s="128" t="s">
        <v>19</v>
      </c>
      <c r="D2041" s="128">
        <v>1</v>
      </c>
    </row>
    <row r="2042" spans="1:4" ht="13.5">
      <c r="A2042" s="128"/>
      <c r="B2042" s="129" t="s">
        <v>405</v>
      </c>
      <c r="C2042" s="128"/>
      <c r="D2042" s="128"/>
    </row>
    <row r="2043" spans="1:4" ht="27">
      <c r="A2043" s="128">
        <v>22</v>
      </c>
      <c r="B2043" s="129" t="s">
        <v>766</v>
      </c>
      <c r="C2043" s="128" t="s">
        <v>19</v>
      </c>
      <c r="D2043" s="128">
        <v>1</v>
      </c>
    </row>
    <row r="2044" spans="1:4" ht="27">
      <c r="A2044" s="128">
        <f>A2043+1</f>
        <v>23</v>
      </c>
      <c r="B2044" s="129" t="s">
        <v>480</v>
      </c>
      <c r="C2044" s="128" t="s">
        <v>19</v>
      </c>
      <c r="D2044" s="128">
        <v>1</v>
      </c>
    </row>
    <row r="2045" spans="1:4" ht="27">
      <c r="A2045" s="128">
        <f>A2044+1</f>
        <v>24</v>
      </c>
      <c r="B2045" s="129" t="s">
        <v>481</v>
      </c>
      <c r="C2045" s="128" t="s">
        <v>14</v>
      </c>
      <c r="D2045" s="128">
        <v>2.5</v>
      </c>
    </row>
    <row r="2046" spans="1:4" ht="27">
      <c r="A2046" s="128">
        <f>A2045+1</f>
        <v>25</v>
      </c>
      <c r="B2046" s="129" t="s">
        <v>784</v>
      </c>
      <c r="C2046" s="128" t="s">
        <v>19</v>
      </c>
      <c r="D2046" s="128">
        <v>1</v>
      </c>
    </row>
    <row r="2047" spans="1:4" ht="27">
      <c r="A2047" s="128">
        <f>A2046+1</f>
        <v>26</v>
      </c>
      <c r="B2047" s="129" t="s">
        <v>338</v>
      </c>
      <c r="C2047" s="128" t="s">
        <v>19</v>
      </c>
      <c r="D2047" s="128">
        <v>1</v>
      </c>
    </row>
    <row r="2048" spans="1:4" ht="27">
      <c r="A2048" s="128">
        <f>A2047+1</f>
        <v>27</v>
      </c>
      <c r="B2048" s="129" t="s">
        <v>768</v>
      </c>
      <c r="C2048" s="128" t="s">
        <v>19</v>
      </c>
      <c r="D2048" s="128">
        <v>1</v>
      </c>
    </row>
    <row r="2049" spans="1:4" ht="13.5">
      <c r="A2049" s="305" t="s">
        <v>345</v>
      </c>
      <c r="B2049" s="305"/>
      <c r="C2049" s="305"/>
      <c r="D2049" s="305"/>
    </row>
    <row r="2050" spans="1:4" ht="13.5">
      <c r="A2050" s="128">
        <v>1</v>
      </c>
      <c r="B2050" s="129" t="s">
        <v>346</v>
      </c>
      <c r="C2050" s="128" t="s">
        <v>19</v>
      </c>
      <c r="D2050" s="128">
        <v>8</v>
      </c>
    </row>
    <row r="2051" spans="1:4" ht="13.5">
      <c r="A2051" s="128">
        <v>2</v>
      </c>
      <c r="B2051" s="129" t="s">
        <v>347</v>
      </c>
      <c r="C2051" s="128" t="s">
        <v>146</v>
      </c>
      <c r="D2051" s="128">
        <v>5</v>
      </c>
    </row>
    <row r="2052" spans="1:4" ht="13.5">
      <c r="A2052" s="128">
        <v>3</v>
      </c>
      <c r="B2052" s="129" t="s">
        <v>769</v>
      </c>
      <c r="C2052" s="128" t="s">
        <v>19</v>
      </c>
      <c r="D2052" s="128">
        <v>4</v>
      </c>
    </row>
    <row r="2053" spans="1:4" ht="13.5">
      <c r="A2053" s="128">
        <v>4</v>
      </c>
      <c r="B2053" s="129" t="s">
        <v>348</v>
      </c>
      <c r="C2053" s="128" t="s">
        <v>19</v>
      </c>
      <c r="D2053" s="128">
        <v>4</v>
      </c>
    </row>
    <row r="2054" spans="1:4" ht="13.5">
      <c r="A2054" s="128">
        <v>5</v>
      </c>
      <c r="B2054" s="129" t="s">
        <v>349</v>
      </c>
      <c r="C2054" s="128" t="s">
        <v>19</v>
      </c>
      <c r="D2054" s="128">
        <f>D2021+D2034</f>
        <v>16</v>
      </c>
    </row>
    <row r="2055" spans="1:4" ht="13.5">
      <c r="A2055" s="128">
        <v>6</v>
      </c>
      <c r="B2055" s="129" t="s">
        <v>442</v>
      </c>
      <c r="C2055" s="128" t="s">
        <v>411</v>
      </c>
      <c r="D2055" s="128">
        <v>2</v>
      </c>
    </row>
    <row r="2056" spans="1:4" ht="13.5">
      <c r="A2056" s="128">
        <v>7</v>
      </c>
      <c r="B2056" s="129" t="s">
        <v>350</v>
      </c>
      <c r="C2056" s="128" t="s">
        <v>14</v>
      </c>
      <c r="D2056" s="128">
        <v>5</v>
      </c>
    </row>
    <row r="2057" spans="1:4" ht="13.5">
      <c r="A2057" s="128">
        <v>8</v>
      </c>
      <c r="B2057" s="129" t="s">
        <v>785</v>
      </c>
      <c r="C2057" s="128" t="s">
        <v>19</v>
      </c>
      <c r="D2057" s="128">
        <v>2</v>
      </c>
    </row>
    <row r="2058" spans="1:4" ht="13.5">
      <c r="A2058" s="128">
        <v>9</v>
      </c>
      <c r="B2058" s="129" t="s">
        <v>627</v>
      </c>
      <c r="C2058" s="128" t="s">
        <v>19</v>
      </c>
      <c r="D2058" s="128">
        <v>2</v>
      </c>
    </row>
    <row r="2059" spans="1:4" ht="13.5">
      <c r="A2059" s="128">
        <v>10</v>
      </c>
      <c r="B2059" s="129" t="s">
        <v>730</v>
      </c>
      <c r="C2059" s="128" t="s">
        <v>486</v>
      </c>
      <c r="D2059" s="128">
        <v>0.2</v>
      </c>
    </row>
    <row r="2060" spans="1:4" ht="13.5">
      <c r="A2060" s="175"/>
      <c r="B2060" s="175"/>
      <c r="C2060" s="175"/>
      <c r="D2060" s="175"/>
    </row>
    <row r="2061" spans="1:4" ht="13.5">
      <c r="A2061" s="304" t="s">
        <v>786</v>
      </c>
      <c r="B2061" s="304"/>
      <c r="C2061" s="304"/>
      <c r="D2061" s="304"/>
    </row>
    <row r="2062" spans="1:4" ht="27">
      <c r="A2062" s="127" t="s">
        <v>112</v>
      </c>
      <c r="B2062" s="127" t="s">
        <v>1</v>
      </c>
      <c r="C2062" s="127" t="s">
        <v>160</v>
      </c>
      <c r="D2062" s="127" t="s">
        <v>10</v>
      </c>
    </row>
    <row r="2063" spans="1:4" ht="13.5">
      <c r="A2063" s="128"/>
      <c r="B2063" s="129" t="s">
        <v>391</v>
      </c>
      <c r="C2063" s="128"/>
      <c r="D2063" s="128"/>
    </row>
    <row r="2064" spans="1:4" ht="27">
      <c r="A2064" s="128">
        <v>1</v>
      </c>
      <c r="B2064" s="129" t="s">
        <v>759</v>
      </c>
      <c r="C2064" s="128" t="s">
        <v>19</v>
      </c>
      <c r="D2064" s="128">
        <v>1</v>
      </c>
    </row>
    <row r="2065" spans="1:4" ht="27">
      <c r="A2065" s="128">
        <f>A2064+1</f>
        <v>2</v>
      </c>
      <c r="B2065" s="129" t="s">
        <v>478</v>
      </c>
      <c r="C2065" s="128" t="s">
        <v>19</v>
      </c>
      <c r="D2065" s="128">
        <f>D2066+2</f>
        <v>8</v>
      </c>
    </row>
    <row r="2066" spans="1:4" ht="13.5">
      <c r="A2066" s="128">
        <f aca="true" t="shared" si="19" ref="A2066:A2071">A2065+1</f>
        <v>3</v>
      </c>
      <c r="B2066" s="129" t="s">
        <v>760</v>
      </c>
      <c r="C2066" s="128" t="s">
        <v>19</v>
      </c>
      <c r="D2066" s="155">
        <v>6</v>
      </c>
    </row>
    <row r="2067" spans="1:4" ht="27">
      <c r="A2067" s="128">
        <f t="shared" si="19"/>
        <v>4</v>
      </c>
      <c r="B2067" s="129" t="s">
        <v>416</v>
      </c>
      <c r="C2067" s="128" t="s">
        <v>19</v>
      </c>
      <c r="D2067" s="155">
        <f>D2065</f>
        <v>8</v>
      </c>
    </row>
    <row r="2068" spans="1:4" ht="13.5">
      <c r="A2068" s="128">
        <f t="shared" si="19"/>
        <v>5</v>
      </c>
      <c r="B2068" s="129" t="s">
        <v>616</v>
      </c>
      <c r="C2068" s="128" t="s">
        <v>19</v>
      </c>
      <c r="D2068" s="155">
        <v>6</v>
      </c>
    </row>
    <row r="2069" spans="1:4" ht="13.5">
      <c r="A2069" s="128">
        <f t="shared" si="19"/>
        <v>6</v>
      </c>
      <c r="B2069" s="129" t="s">
        <v>761</v>
      </c>
      <c r="C2069" s="128" t="s">
        <v>19</v>
      </c>
      <c r="D2069" s="155">
        <v>2</v>
      </c>
    </row>
    <row r="2070" spans="1:4" ht="13.5">
      <c r="A2070" s="128">
        <f t="shared" si="19"/>
        <v>7</v>
      </c>
      <c r="B2070" s="129" t="s">
        <v>762</v>
      </c>
      <c r="C2070" s="128" t="s">
        <v>19</v>
      </c>
      <c r="D2070" s="155">
        <v>2</v>
      </c>
    </row>
    <row r="2071" spans="1:4" ht="13.5">
      <c r="A2071" s="128">
        <f t="shared" si="19"/>
        <v>8</v>
      </c>
      <c r="B2071" s="129" t="s">
        <v>763</v>
      </c>
      <c r="C2071" s="128" t="s">
        <v>19</v>
      </c>
      <c r="D2071" s="155">
        <v>1</v>
      </c>
    </row>
    <row r="2072" spans="1:4" ht="13.5">
      <c r="A2072" s="128"/>
      <c r="B2072" s="129" t="s">
        <v>397</v>
      </c>
      <c r="C2072" s="128"/>
      <c r="D2072" s="155"/>
    </row>
    <row r="2073" spans="1:4" ht="27">
      <c r="A2073" s="128">
        <v>9</v>
      </c>
      <c r="B2073" s="129" t="s">
        <v>759</v>
      </c>
      <c r="C2073" s="128" t="s">
        <v>19</v>
      </c>
      <c r="D2073" s="155">
        <v>1</v>
      </c>
    </row>
    <row r="2074" spans="1:4" ht="13.5">
      <c r="A2074" s="128">
        <f aca="true" t="shared" si="20" ref="A2074:A2079">A2073+1</f>
        <v>10</v>
      </c>
      <c r="B2074" s="129" t="s">
        <v>764</v>
      </c>
      <c r="C2074" s="128" t="s">
        <v>19</v>
      </c>
      <c r="D2074" s="155">
        <f>D2079+1</f>
        <v>9</v>
      </c>
    </row>
    <row r="2075" spans="1:4" ht="27">
      <c r="A2075" s="128">
        <f t="shared" si="20"/>
        <v>11</v>
      </c>
      <c r="B2075" s="129" t="s">
        <v>765</v>
      </c>
      <c r="C2075" s="128" t="s">
        <v>19</v>
      </c>
      <c r="D2075" s="155">
        <v>20</v>
      </c>
    </row>
    <row r="2076" spans="1:4" ht="27">
      <c r="A2076" s="128">
        <f t="shared" si="20"/>
        <v>12</v>
      </c>
      <c r="B2076" s="129" t="s">
        <v>771</v>
      </c>
      <c r="C2076" s="128" t="s">
        <v>19</v>
      </c>
      <c r="D2076" s="155">
        <f>D2074</f>
        <v>9</v>
      </c>
    </row>
    <row r="2077" spans="1:4" ht="13.5">
      <c r="A2077" s="128">
        <f t="shared" si="20"/>
        <v>13</v>
      </c>
      <c r="B2077" s="129" t="s">
        <v>616</v>
      </c>
      <c r="C2077" s="128" t="s">
        <v>19</v>
      </c>
      <c r="D2077" s="155">
        <f>D2075*3</f>
        <v>60</v>
      </c>
    </row>
    <row r="2078" spans="1:4" ht="27">
      <c r="A2078" s="128">
        <f t="shared" si="20"/>
        <v>14</v>
      </c>
      <c r="B2078" s="129" t="s">
        <v>478</v>
      </c>
      <c r="C2078" s="128" t="s">
        <v>19</v>
      </c>
      <c r="D2078" s="155">
        <v>1</v>
      </c>
    </row>
    <row r="2079" spans="1:4" ht="13.5">
      <c r="A2079" s="128">
        <f t="shared" si="20"/>
        <v>15</v>
      </c>
      <c r="B2079" s="129" t="s">
        <v>760</v>
      </c>
      <c r="C2079" s="128" t="s">
        <v>19</v>
      </c>
      <c r="D2079" s="155">
        <v>8</v>
      </c>
    </row>
    <row r="2080" spans="1:4" ht="13.5">
      <c r="A2080" s="128"/>
      <c r="B2080" s="129" t="s">
        <v>402</v>
      </c>
      <c r="C2080" s="128"/>
      <c r="D2080" s="155"/>
    </row>
    <row r="2081" spans="1:4" ht="27">
      <c r="A2081" s="128">
        <v>16</v>
      </c>
      <c r="B2081" s="129" t="s">
        <v>766</v>
      </c>
      <c r="C2081" s="128" t="s">
        <v>19</v>
      </c>
      <c r="D2081" s="155">
        <v>1</v>
      </c>
    </row>
    <row r="2082" spans="1:4" ht="27">
      <c r="A2082" s="128">
        <f>A2081+1</f>
        <v>17</v>
      </c>
      <c r="B2082" s="129" t="s">
        <v>480</v>
      </c>
      <c r="C2082" s="128" t="s">
        <v>19</v>
      </c>
      <c r="D2082" s="128">
        <v>1</v>
      </c>
    </row>
    <row r="2083" spans="1:4" ht="27">
      <c r="A2083" s="128">
        <f>A2082+1</f>
        <v>18</v>
      </c>
      <c r="B2083" s="129" t="s">
        <v>481</v>
      </c>
      <c r="C2083" s="128" t="s">
        <v>14</v>
      </c>
      <c r="D2083" s="128">
        <v>2.5</v>
      </c>
    </row>
    <row r="2084" spans="1:4" ht="27">
      <c r="A2084" s="128">
        <f>A2083+1</f>
        <v>19</v>
      </c>
      <c r="B2084" s="129" t="s">
        <v>767</v>
      </c>
      <c r="C2084" s="128" t="s">
        <v>19</v>
      </c>
      <c r="D2084" s="128">
        <v>1</v>
      </c>
    </row>
    <row r="2085" spans="1:4" ht="27">
      <c r="A2085" s="128">
        <f>A2084+1</f>
        <v>20</v>
      </c>
      <c r="B2085" s="129" t="s">
        <v>338</v>
      </c>
      <c r="C2085" s="128" t="s">
        <v>19</v>
      </c>
      <c r="D2085" s="128">
        <v>1</v>
      </c>
    </row>
    <row r="2086" spans="1:4" ht="27">
      <c r="A2086" s="128">
        <f>A2085+1</f>
        <v>21</v>
      </c>
      <c r="B2086" s="129" t="s">
        <v>768</v>
      </c>
      <c r="C2086" s="128" t="s">
        <v>19</v>
      </c>
      <c r="D2086" s="128">
        <v>1</v>
      </c>
    </row>
    <row r="2087" spans="1:4" ht="13.5">
      <c r="A2087" s="128"/>
      <c r="B2087" s="129" t="s">
        <v>405</v>
      </c>
      <c r="C2087" s="128"/>
      <c r="D2087" s="128"/>
    </row>
    <row r="2088" spans="1:4" ht="27">
      <c r="A2088" s="128">
        <v>22</v>
      </c>
      <c r="B2088" s="129" t="s">
        <v>766</v>
      </c>
      <c r="C2088" s="128" t="s">
        <v>19</v>
      </c>
      <c r="D2088" s="128">
        <v>1</v>
      </c>
    </row>
    <row r="2089" spans="1:4" ht="27">
      <c r="A2089" s="128">
        <f>A2088+1</f>
        <v>23</v>
      </c>
      <c r="B2089" s="129" t="s">
        <v>480</v>
      </c>
      <c r="C2089" s="128" t="s">
        <v>19</v>
      </c>
      <c r="D2089" s="128">
        <v>1</v>
      </c>
    </row>
    <row r="2090" spans="1:4" ht="27">
      <c r="A2090" s="128">
        <f>A2089+1</f>
        <v>24</v>
      </c>
      <c r="B2090" s="129" t="s">
        <v>481</v>
      </c>
      <c r="C2090" s="128" t="s">
        <v>14</v>
      </c>
      <c r="D2090" s="128">
        <v>2.5</v>
      </c>
    </row>
    <row r="2091" spans="1:4" ht="27">
      <c r="A2091" s="128">
        <f>A2090+1</f>
        <v>25</v>
      </c>
      <c r="B2091" s="129" t="s">
        <v>767</v>
      </c>
      <c r="C2091" s="128" t="s">
        <v>19</v>
      </c>
      <c r="D2091" s="128">
        <v>1</v>
      </c>
    </row>
    <row r="2092" spans="1:4" ht="27">
      <c r="A2092" s="128">
        <f>A2091+1</f>
        <v>26</v>
      </c>
      <c r="B2092" s="129" t="s">
        <v>338</v>
      </c>
      <c r="C2092" s="128" t="s">
        <v>19</v>
      </c>
      <c r="D2092" s="128">
        <v>1</v>
      </c>
    </row>
    <row r="2093" spans="1:4" ht="27">
      <c r="A2093" s="128">
        <f>A2092+1</f>
        <v>27</v>
      </c>
      <c r="B2093" s="129" t="s">
        <v>768</v>
      </c>
      <c r="C2093" s="128" t="s">
        <v>19</v>
      </c>
      <c r="D2093" s="128">
        <v>1</v>
      </c>
    </row>
    <row r="2094" spans="1:4" ht="13.5">
      <c r="A2094" s="305" t="s">
        <v>345</v>
      </c>
      <c r="B2094" s="305"/>
      <c r="C2094" s="305"/>
      <c r="D2094" s="305"/>
    </row>
    <row r="2095" spans="1:4" ht="13.5">
      <c r="A2095" s="128">
        <v>1</v>
      </c>
      <c r="B2095" s="129" t="s">
        <v>346</v>
      </c>
      <c r="C2095" s="128" t="s">
        <v>19</v>
      </c>
      <c r="D2095" s="128">
        <v>8</v>
      </c>
    </row>
    <row r="2096" spans="1:4" ht="13.5">
      <c r="A2096" s="128">
        <v>2</v>
      </c>
      <c r="B2096" s="129" t="s">
        <v>347</v>
      </c>
      <c r="C2096" s="128" t="s">
        <v>146</v>
      </c>
      <c r="D2096" s="128">
        <v>5</v>
      </c>
    </row>
    <row r="2097" spans="1:4" ht="13.5">
      <c r="A2097" s="128">
        <v>3</v>
      </c>
      <c r="B2097" s="129" t="s">
        <v>769</v>
      </c>
      <c r="C2097" s="128" t="s">
        <v>19</v>
      </c>
      <c r="D2097" s="128">
        <v>4</v>
      </c>
    </row>
    <row r="2098" spans="1:4" ht="13.5">
      <c r="A2098" s="128">
        <v>4</v>
      </c>
      <c r="B2098" s="129" t="s">
        <v>348</v>
      </c>
      <c r="C2098" s="128" t="s">
        <v>19</v>
      </c>
      <c r="D2098" s="128">
        <v>4</v>
      </c>
    </row>
    <row r="2099" spans="1:4" ht="13.5">
      <c r="A2099" s="128">
        <v>5</v>
      </c>
      <c r="B2099" s="129" t="s">
        <v>349</v>
      </c>
      <c r="C2099" s="128" t="s">
        <v>19</v>
      </c>
      <c r="D2099" s="128">
        <f>D2066+D2079</f>
        <v>14</v>
      </c>
    </row>
    <row r="2100" spans="1:4" ht="13.5">
      <c r="A2100" s="128">
        <v>6</v>
      </c>
      <c r="B2100" s="129" t="s">
        <v>442</v>
      </c>
      <c r="C2100" s="128" t="s">
        <v>411</v>
      </c>
      <c r="D2100" s="128">
        <v>2</v>
      </c>
    </row>
    <row r="2101" spans="1:4" ht="13.5">
      <c r="A2101" s="128">
        <v>7</v>
      </c>
      <c r="B2101" s="129" t="s">
        <v>350</v>
      </c>
      <c r="C2101" s="128" t="s">
        <v>14</v>
      </c>
      <c r="D2101" s="128">
        <v>5</v>
      </c>
    </row>
    <row r="2102" spans="1:4" ht="13.5">
      <c r="A2102" s="175"/>
      <c r="B2102" s="175"/>
      <c r="C2102" s="175"/>
      <c r="D2102" s="175"/>
    </row>
    <row r="2103" spans="1:4" ht="13.5">
      <c r="A2103" s="304" t="s">
        <v>787</v>
      </c>
      <c r="B2103" s="304"/>
      <c r="C2103" s="304"/>
      <c r="D2103" s="304"/>
    </row>
    <row r="2104" spans="1:4" ht="28.5" customHeight="1">
      <c r="A2104" s="127" t="s">
        <v>112</v>
      </c>
      <c r="B2104" s="127" t="s">
        <v>1</v>
      </c>
      <c r="C2104" s="127" t="s">
        <v>160</v>
      </c>
      <c r="D2104" s="127" t="s">
        <v>10</v>
      </c>
    </row>
    <row r="2105" spans="1:4" ht="13.5">
      <c r="A2105" s="128"/>
      <c r="B2105" s="129" t="s">
        <v>391</v>
      </c>
      <c r="C2105" s="128"/>
      <c r="D2105" s="128"/>
    </row>
    <row r="2106" spans="1:4" ht="27">
      <c r="A2106" s="128">
        <v>1</v>
      </c>
      <c r="B2106" s="129" t="s">
        <v>759</v>
      </c>
      <c r="C2106" s="128" t="s">
        <v>19</v>
      </c>
      <c r="D2106" s="128">
        <v>1</v>
      </c>
    </row>
    <row r="2107" spans="1:4" ht="27">
      <c r="A2107" s="128">
        <f>A2106+1</f>
        <v>2</v>
      </c>
      <c r="B2107" s="129" t="s">
        <v>478</v>
      </c>
      <c r="C2107" s="128" t="s">
        <v>19</v>
      </c>
      <c r="D2107" s="155">
        <f>D2108+2</f>
        <v>8</v>
      </c>
    </row>
    <row r="2108" spans="1:4" ht="13.5">
      <c r="A2108" s="128">
        <f aca="true" t="shared" si="21" ref="A2108:A2113">A2107+1</f>
        <v>3</v>
      </c>
      <c r="B2108" s="129" t="s">
        <v>760</v>
      </c>
      <c r="C2108" s="128" t="s">
        <v>19</v>
      </c>
      <c r="D2108" s="155">
        <v>6</v>
      </c>
    </row>
    <row r="2109" spans="1:4" ht="27">
      <c r="A2109" s="128">
        <f t="shared" si="21"/>
        <v>4</v>
      </c>
      <c r="B2109" s="129" t="s">
        <v>416</v>
      </c>
      <c r="C2109" s="128" t="s">
        <v>19</v>
      </c>
      <c r="D2109" s="155">
        <f>D2107</f>
        <v>8</v>
      </c>
    </row>
    <row r="2110" spans="1:4" ht="13.5">
      <c r="A2110" s="128">
        <f t="shared" si="21"/>
        <v>5</v>
      </c>
      <c r="B2110" s="129" t="s">
        <v>616</v>
      </c>
      <c r="C2110" s="128" t="s">
        <v>19</v>
      </c>
      <c r="D2110" s="155">
        <v>6</v>
      </c>
    </row>
    <row r="2111" spans="1:4" ht="13.5">
      <c r="A2111" s="128">
        <f t="shared" si="21"/>
        <v>6</v>
      </c>
      <c r="B2111" s="129" t="s">
        <v>761</v>
      </c>
      <c r="C2111" s="128" t="s">
        <v>19</v>
      </c>
      <c r="D2111" s="155">
        <v>2</v>
      </c>
    </row>
    <row r="2112" spans="1:4" ht="13.5">
      <c r="A2112" s="128">
        <f t="shared" si="21"/>
        <v>7</v>
      </c>
      <c r="B2112" s="129" t="s">
        <v>762</v>
      </c>
      <c r="C2112" s="128" t="s">
        <v>19</v>
      </c>
      <c r="D2112" s="155">
        <v>2</v>
      </c>
    </row>
    <row r="2113" spans="1:4" ht="13.5">
      <c r="A2113" s="128">
        <f t="shared" si="21"/>
        <v>8</v>
      </c>
      <c r="B2113" s="129" t="s">
        <v>763</v>
      </c>
      <c r="C2113" s="128" t="s">
        <v>19</v>
      </c>
      <c r="D2113" s="155">
        <v>1</v>
      </c>
    </row>
    <row r="2114" spans="1:4" ht="13.5">
      <c r="A2114" s="128"/>
      <c r="B2114" s="129" t="s">
        <v>397</v>
      </c>
      <c r="C2114" s="128"/>
      <c r="D2114" s="155"/>
    </row>
    <row r="2115" spans="1:4" ht="27">
      <c r="A2115" s="128">
        <v>9</v>
      </c>
      <c r="B2115" s="129" t="s">
        <v>759</v>
      </c>
      <c r="C2115" s="128" t="s">
        <v>19</v>
      </c>
      <c r="D2115" s="155">
        <v>1</v>
      </c>
    </row>
    <row r="2116" spans="1:4" ht="13.5">
      <c r="A2116" s="128">
        <f aca="true" t="shared" si="22" ref="A2116:A2121">A2115+1</f>
        <v>10</v>
      </c>
      <c r="B2116" s="129" t="s">
        <v>764</v>
      </c>
      <c r="C2116" s="128" t="s">
        <v>19</v>
      </c>
      <c r="D2116" s="155">
        <f>D2121+1</f>
        <v>8</v>
      </c>
    </row>
    <row r="2117" spans="1:4" ht="27">
      <c r="A2117" s="128">
        <f t="shared" si="22"/>
        <v>11</v>
      </c>
      <c r="B2117" s="129" t="s">
        <v>765</v>
      </c>
      <c r="C2117" s="128" t="s">
        <v>19</v>
      </c>
      <c r="D2117" s="155">
        <v>14</v>
      </c>
    </row>
    <row r="2118" spans="1:4" ht="27">
      <c r="A2118" s="128">
        <f t="shared" si="22"/>
        <v>12</v>
      </c>
      <c r="B2118" s="129" t="s">
        <v>771</v>
      </c>
      <c r="C2118" s="128" t="s">
        <v>19</v>
      </c>
      <c r="D2118" s="155">
        <f>D2116</f>
        <v>8</v>
      </c>
    </row>
    <row r="2119" spans="1:4" ht="13.5">
      <c r="A2119" s="128">
        <f t="shared" si="22"/>
        <v>13</v>
      </c>
      <c r="B2119" s="129" t="s">
        <v>616</v>
      </c>
      <c r="C2119" s="128" t="s">
        <v>19</v>
      </c>
      <c r="D2119" s="155">
        <f>D2117*3</f>
        <v>42</v>
      </c>
    </row>
    <row r="2120" spans="1:4" ht="27">
      <c r="A2120" s="128">
        <f t="shared" si="22"/>
        <v>14</v>
      </c>
      <c r="B2120" s="129" t="s">
        <v>478</v>
      </c>
      <c r="C2120" s="128" t="s">
        <v>19</v>
      </c>
      <c r="D2120" s="155">
        <v>1</v>
      </c>
    </row>
    <row r="2121" spans="1:4" ht="13.5">
      <c r="A2121" s="128">
        <f t="shared" si="22"/>
        <v>15</v>
      </c>
      <c r="B2121" s="129" t="s">
        <v>760</v>
      </c>
      <c r="C2121" s="128" t="s">
        <v>19</v>
      </c>
      <c r="D2121" s="155">
        <v>7</v>
      </c>
    </row>
    <row r="2122" spans="1:4" ht="13.5">
      <c r="A2122" s="128"/>
      <c r="B2122" s="129" t="s">
        <v>402</v>
      </c>
      <c r="C2122" s="128"/>
      <c r="D2122" s="128"/>
    </row>
    <row r="2123" spans="1:4" ht="27">
      <c r="A2123" s="128">
        <v>16</v>
      </c>
      <c r="B2123" s="129" t="s">
        <v>766</v>
      </c>
      <c r="C2123" s="128" t="s">
        <v>19</v>
      </c>
      <c r="D2123" s="128">
        <v>1</v>
      </c>
    </row>
    <row r="2124" spans="1:4" ht="27">
      <c r="A2124" s="128">
        <f>A2123+1</f>
        <v>17</v>
      </c>
      <c r="B2124" s="129" t="s">
        <v>480</v>
      </c>
      <c r="C2124" s="128" t="s">
        <v>19</v>
      </c>
      <c r="D2124" s="128">
        <v>1</v>
      </c>
    </row>
    <row r="2125" spans="1:4" ht="27">
      <c r="A2125" s="128">
        <f>A2124+1</f>
        <v>18</v>
      </c>
      <c r="B2125" s="129" t="s">
        <v>481</v>
      </c>
      <c r="C2125" s="128" t="s">
        <v>14</v>
      </c>
      <c r="D2125" s="128">
        <v>2.5</v>
      </c>
    </row>
    <row r="2126" spans="1:4" ht="27">
      <c r="A2126" s="128">
        <f>A2125+1</f>
        <v>19</v>
      </c>
      <c r="B2126" s="129" t="s">
        <v>767</v>
      </c>
      <c r="C2126" s="128" t="s">
        <v>19</v>
      </c>
      <c r="D2126" s="128">
        <v>1</v>
      </c>
    </row>
    <row r="2127" spans="1:4" ht="27">
      <c r="A2127" s="128">
        <f>A2126+1</f>
        <v>20</v>
      </c>
      <c r="B2127" s="129" t="s">
        <v>338</v>
      </c>
      <c r="C2127" s="128" t="s">
        <v>19</v>
      </c>
      <c r="D2127" s="128">
        <v>1</v>
      </c>
    </row>
    <row r="2128" spans="1:4" ht="27">
      <c r="A2128" s="128">
        <f>A2127+1</f>
        <v>21</v>
      </c>
      <c r="B2128" s="129" t="s">
        <v>768</v>
      </c>
      <c r="C2128" s="128" t="s">
        <v>19</v>
      </c>
      <c r="D2128" s="128">
        <v>1</v>
      </c>
    </row>
    <row r="2129" spans="1:4" ht="13.5">
      <c r="A2129" s="128"/>
      <c r="B2129" s="129" t="s">
        <v>405</v>
      </c>
      <c r="C2129" s="128"/>
      <c r="D2129" s="128"/>
    </row>
    <row r="2130" spans="1:4" ht="27">
      <c r="A2130" s="128">
        <v>22</v>
      </c>
      <c r="B2130" s="129" t="s">
        <v>766</v>
      </c>
      <c r="C2130" s="128" t="s">
        <v>19</v>
      </c>
      <c r="D2130" s="128">
        <v>1</v>
      </c>
    </row>
    <row r="2131" spans="1:4" ht="27">
      <c r="A2131" s="128">
        <f>A2130+1</f>
        <v>23</v>
      </c>
      <c r="B2131" s="129" t="s">
        <v>480</v>
      </c>
      <c r="C2131" s="128" t="s">
        <v>19</v>
      </c>
      <c r="D2131" s="128">
        <v>1</v>
      </c>
    </row>
    <row r="2132" spans="1:4" ht="27">
      <c r="A2132" s="128">
        <f>A2131+1</f>
        <v>24</v>
      </c>
      <c r="B2132" s="129" t="s">
        <v>481</v>
      </c>
      <c r="C2132" s="128" t="s">
        <v>14</v>
      </c>
      <c r="D2132" s="128">
        <v>2.5</v>
      </c>
    </row>
    <row r="2133" spans="1:4" ht="27">
      <c r="A2133" s="128">
        <f>A2132+1</f>
        <v>25</v>
      </c>
      <c r="B2133" s="129" t="s">
        <v>767</v>
      </c>
      <c r="C2133" s="128" t="s">
        <v>19</v>
      </c>
      <c r="D2133" s="128">
        <v>1</v>
      </c>
    </row>
    <row r="2134" spans="1:4" ht="27">
      <c r="A2134" s="128">
        <f>A2133+1</f>
        <v>26</v>
      </c>
      <c r="B2134" s="129" t="s">
        <v>338</v>
      </c>
      <c r="C2134" s="128" t="s">
        <v>19</v>
      </c>
      <c r="D2134" s="128">
        <v>1</v>
      </c>
    </row>
    <row r="2135" spans="1:4" ht="27">
      <c r="A2135" s="128">
        <f>A2134+1</f>
        <v>27</v>
      </c>
      <c r="B2135" s="129" t="s">
        <v>768</v>
      </c>
      <c r="C2135" s="128" t="s">
        <v>19</v>
      </c>
      <c r="D2135" s="128">
        <v>1</v>
      </c>
    </row>
    <row r="2136" spans="1:4" ht="13.5">
      <c r="A2136" s="305" t="s">
        <v>345</v>
      </c>
      <c r="B2136" s="305"/>
      <c r="C2136" s="305"/>
      <c r="D2136" s="305"/>
    </row>
    <row r="2137" spans="1:4" ht="13.5">
      <c r="A2137" s="128">
        <v>1</v>
      </c>
      <c r="B2137" s="129" t="s">
        <v>346</v>
      </c>
      <c r="C2137" s="128" t="s">
        <v>19</v>
      </c>
      <c r="D2137" s="128">
        <v>8</v>
      </c>
    </row>
    <row r="2138" spans="1:4" ht="13.5">
      <c r="A2138" s="128">
        <v>2</v>
      </c>
      <c r="B2138" s="129" t="s">
        <v>347</v>
      </c>
      <c r="C2138" s="128" t="s">
        <v>146</v>
      </c>
      <c r="D2138" s="128">
        <v>5</v>
      </c>
    </row>
    <row r="2139" spans="1:4" ht="13.5">
      <c r="A2139" s="128">
        <v>3</v>
      </c>
      <c r="B2139" s="129" t="s">
        <v>769</v>
      </c>
      <c r="C2139" s="128" t="s">
        <v>19</v>
      </c>
      <c r="D2139" s="128">
        <v>4</v>
      </c>
    </row>
    <row r="2140" spans="1:4" ht="13.5">
      <c r="A2140" s="128">
        <v>4</v>
      </c>
      <c r="B2140" s="129" t="s">
        <v>348</v>
      </c>
      <c r="C2140" s="128" t="s">
        <v>19</v>
      </c>
      <c r="D2140" s="128">
        <v>4</v>
      </c>
    </row>
    <row r="2141" spans="1:4" ht="13.5">
      <c r="A2141" s="128">
        <v>5</v>
      </c>
      <c r="B2141" s="129" t="s">
        <v>349</v>
      </c>
      <c r="C2141" s="128" t="s">
        <v>19</v>
      </c>
      <c r="D2141" s="128">
        <f>D2108+D2121</f>
        <v>13</v>
      </c>
    </row>
    <row r="2142" spans="1:4" ht="13.5">
      <c r="A2142" s="128">
        <v>6</v>
      </c>
      <c r="B2142" s="129" t="s">
        <v>442</v>
      </c>
      <c r="C2142" s="128" t="s">
        <v>411</v>
      </c>
      <c r="D2142" s="128">
        <v>2</v>
      </c>
    </row>
    <row r="2143" spans="1:4" ht="13.5">
      <c r="A2143" s="128">
        <v>7</v>
      </c>
      <c r="B2143" s="129" t="s">
        <v>350</v>
      </c>
      <c r="C2143" s="128" t="s">
        <v>14</v>
      </c>
      <c r="D2143" s="128">
        <v>5</v>
      </c>
    </row>
    <row r="2144" spans="1:4" ht="13.5">
      <c r="A2144" s="175"/>
      <c r="B2144" s="175"/>
      <c r="C2144" s="175"/>
      <c r="D2144" s="175"/>
    </row>
    <row r="2145" spans="1:4" ht="13.5">
      <c r="A2145" s="304" t="s">
        <v>788</v>
      </c>
      <c r="B2145" s="304"/>
      <c r="C2145" s="304"/>
      <c r="D2145" s="304"/>
    </row>
    <row r="2146" spans="1:4" ht="30" customHeight="1">
      <c r="A2146" s="127" t="s">
        <v>112</v>
      </c>
      <c r="B2146" s="127" t="s">
        <v>1</v>
      </c>
      <c r="C2146" s="127" t="s">
        <v>160</v>
      </c>
      <c r="D2146" s="127" t="s">
        <v>10</v>
      </c>
    </row>
    <row r="2147" spans="1:4" ht="13.5">
      <c r="A2147" s="128"/>
      <c r="B2147" s="129" t="s">
        <v>391</v>
      </c>
      <c r="C2147" s="128"/>
      <c r="D2147" s="128"/>
    </row>
    <row r="2148" spans="1:4" ht="27">
      <c r="A2148" s="128">
        <v>1</v>
      </c>
      <c r="B2148" s="129" t="s">
        <v>759</v>
      </c>
      <c r="C2148" s="128" t="s">
        <v>19</v>
      </c>
      <c r="D2148" s="128">
        <v>1</v>
      </c>
    </row>
    <row r="2149" spans="1:4" ht="27">
      <c r="A2149" s="128">
        <f>A2148+1</f>
        <v>2</v>
      </c>
      <c r="B2149" s="129" t="s">
        <v>478</v>
      </c>
      <c r="C2149" s="128" t="s">
        <v>19</v>
      </c>
      <c r="D2149" s="128">
        <f>D2150+2</f>
        <v>12</v>
      </c>
    </row>
    <row r="2150" spans="1:4" ht="13.5">
      <c r="A2150" s="128">
        <f aca="true" t="shared" si="23" ref="A2150:A2155">A2149+1</f>
        <v>3</v>
      </c>
      <c r="B2150" s="129" t="s">
        <v>760</v>
      </c>
      <c r="C2150" s="128" t="s">
        <v>19</v>
      </c>
      <c r="D2150" s="155">
        <v>10</v>
      </c>
    </row>
    <row r="2151" spans="1:4" ht="27">
      <c r="A2151" s="128">
        <f t="shared" si="23"/>
        <v>4</v>
      </c>
      <c r="B2151" s="129" t="s">
        <v>416</v>
      </c>
      <c r="C2151" s="128" t="s">
        <v>19</v>
      </c>
      <c r="D2151" s="155">
        <f>D2149</f>
        <v>12</v>
      </c>
    </row>
    <row r="2152" spans="1:4" ht="13.5">
      <c r="A2152" s="128">
        <f t="shared" si="23"/>
        <v>5</v>
      </c>
      <c r="B2152" s="129" t="s">
        <v>616</v>
      </c>
      <c r="C2152" s="128" t="s">
        <v>19</v>
      </c>
      <c r="D2152" s="155">
        <v>6</v>
      </c>
    </row>
    <row r="2153" spans="1:4" ht="13.5">
      <c r="A2153" s="128">
        <f t="shared" si="23"/>
        <v>6</v>
      </c>
      <c r="B2153" s="129" t="s">
        <v>761</v>
      </c>
      <c r="C2153" s="128" t="s">
        <v>19</v>
      </c>
      <c r="D2153" s="155">
        <v>2</v>
      </c>
    </row>
    <row r="2154" spans="1:4" ht="13.5">
      <c r="A2154" s="128">
        <f t="shared" si="23"/>
        <v>7</v>
      </c>
      <c r="B2154" s="129" t="s">
        <v>762</v>
      </c>
      <c r="C2154" s="128" t="s">
        <v>19</v>
      </c>
      <c r="D2154" s="155">
        <v>2</v>
      </c>
    </row>
    <row r="2155" spans="1:4" ht="13.5">
      <c r="A2155" s="128">
        <f t="shared" si="23"/>
        <v>8</v>
      </c>
      <c r="B2155" s="129" t="s">
        <v>763</v>
      </c>
      <c r="C2155" s="128" t="s">
        <v>19</v>
      </c>
      <c r="D2155" s="155">
        <v>1</v>
      </c>
    </row>
    <row r="2156" spans="1:4" ht="13.5">
      <c r="A2156" s="128"/>
      <c r="B2156" s="129" t="s">
        <v>397</v>
      </c>
      <c r="C2156" s="128"/>
      <c r="D2156" s="155"/>
    </row>
    <row r="2157" spans="1:4" ht="27">
      <c r="A2157" s="128">
        <v>9</v>
      </c>
      <c r="B2157" s="129" t="s">
        <v>759</v>
      </c>
      <c r="C2157" s="128" t="s">
        <v>19</v>
      </c>
      <c r="D2157" s="155">
        <v>1</v>
      </c>
    </row>
    <row r="2158" spans="1:4" ht="13.5">
      <c r="A2158" s="128">
        <f aca="true" t="shared" si="24" ref="A2158:A2163">A2157+1</f>
        <v>10</v>
      </c>
      <c r="B2158" s="129" t="s">
        <v>764</v>
      </c>
      <c r="C2158" s="128" t="s">
        <v>19</v>
      </c>
      <c r="D2158" s="155">
        <f>D2163+1</f>
        <v>9</v>
      </c>
    </row>
    <row r="2159" spans="1:4" ht="27">
      <c r="A2159" s="128">
        <f t="shared" si="24"/>
        <v>11</v>
      </c>
      <c r="B2159" s="129" t="s">
        <v>765</v>
      </c>
      <c r="C2159" s="128" t="s">
        <v>19</v>
      </c>
      <c r="D2159" s="155">
        <v>20</v>
      </c>
    </row>
    <row r="2160" spans="1:4" ht="27">
      <c r="A2160" s="128">
        <f t="shared" si="24"/>
        <v>12</v>
      </c>
      <c r="B2160" s="129" t="s">
        <v>771</v>
      </c>
      <c r="C2160" s="128" t="s">
        <v>19</v>
      </c>
      <c r="D2160" s="155">
        <f>D2158</f>
        <v>9</v>
      </c>
    </row>
    <row r="2161" spans="1:4" ht="13.5">
      <c r="A2161" s="128">
        <f t="shared" si="24"/>
        <v>13</v>
      </c>
      <c r="B2161" s="129" t="s">
        <v>616</v>
      </c>
      <c r="C2161" s="128" t="s">
        <v>19</v>
      </c>
      <c r="D2161" s="155">
        <f>D2159*3</f>
        <v>60</v>
      </c>
    </row>
    <row r="2162" spans="1:4" ht="27">
      <c r="A2162" s="128">
        <f t="shared" si="24"/>
        <v>14</v>
      </c>
      <c r="B2162" s="129" t="s">
        <v>478</v>
      </c>
      <c r="C2162" s="128" t="s">
        <v>19</v>
      </c>
      <c r="D2162" s="155">
        <v>1</v>
      </c>
    </row>
    <row r="2163" spans="1:4" ht="13.5">
      <c r="A2163" s="128">
        <f t="shared" si="24"/>
        <v>15</v>
      </c>
      <c r="B2163" s="129" t="s">
        <v>760</v>
      </c>
      <c r="C2163" s="128" t="s">
        <v>19</v>
      </c>
      <c r="D2163" s="155">
        <v>8</v>
      </c>
    </row>
    <row r="2164" spans="1:4" ht="13.5">
      <c r="A2164" s="128"/>
      <c r="B2164" s="129" t="s">
        <v>402</v>
      </c>
      <c r="C2164" s="128"/>
      <c r="D2164" s="155"/>
    </row>
    <row r="2165" spans="1:4" ht="27">
      <c r="A2165" s="128">
        <v>16</v>
      </c>
      <c r="B2165" s="129" t="s">
        <v>766</v>
      </c>
      <c r="C2165" s="128" t="s">
        <v>19</v>
      </c>
      <c r="D2165" s="155">
        <v>1</v>
      </c>
    </row>
    <row r="2166" spans="1:4" ht="27">
      <c r="A2166" s="128">
        <f>A2165+1</f>
        <v>17</v>
      </c>
      <c r="B2166" s="129" t="s">
        <v>480</v>
      </c>
      <c r="C2166" s="128" t="s">
        <v>19</v>
      </c>
      <c r="D2166" s="128">
        <v>1</v>
      </c>
    </row>
    <row r="2167" spans="1:4" ht="27">
      <c r="A2167" s="128">
        <f>A2166+1</f>
        <v>18</v>
      </c>
      <c r="B2167" s="129" t="s">
        <v>481</v>
      </c>
      <c r="C2167" s="128" t="s">
        <v>14</v>
      </c>
      <c r="D2167" s="128">
        <v>2.5</v>
      </c>
    </row>
    <row r="2168" spans="1:4" ht="27">
      <c r="A2168" s="128">
        <f>A2167+1</f>
        <v>19</v>
      </c>
      <c r="B2168" s="129" t="s">
        <v>767</v>
      </c>
      <c r="C2168" s="128" t="s">
        <v>19</v>
      </c>
      <c r="D2168" s="128">
        <v>1</v>
      </c>
    </row>
    <row r="2169" spans="1:4" ht="27">
      <c r="A2169" s="128">
        <f>A2168+1</f>
        <v>20</v>
      </c>
      <c r="B2169" s="129" t="s">
        <v>338</v>
      </c>
      <c r="C2169" s="128" t="s">
        <v>19</v>
      </c>
      <c r="D2169" s="128">
        <v>1</v>
      </c>
    </row>
    <row r="2170" spans="1:4" ht="27">
      <c r="A2170" s="128">
        <f>A2169+1</f>
        <v>21</v>
      </c>
      <c r="B2170" s="129" t="s">
        <v>768</v>
      </c>
      <c r="C2170" s="128" t="s">
        <v>19</v>
      </c>
      <c r="D2170" s="128">
        <v>1</v>
      </c>
    </row>
    <row r="2171" spans="1:4" ht="13.5">
      <c r="A2171" s="128"/>
      <c r="B2171" s="129" t="s">
        <v>405</v>
      </c>
      <c r="C2171" s="128"/>
      <c r="D2171" s="128"/>
    </row>
    <row r="2172" spans="1:4" ht="27">
      <c r="A2172" s="128">
        <v>22</v>
      </c>
      <c r="B2172" s="129" t="s">
        <v>766</v>
      </c>
      <c r="C2172" s="128" t="s">
        <v>19</v>
      </c>
      <c r="D2172" s="128">
        <v>1</v>
      </c>
    </row>
    <row r="2173" spans="1:4" ht="27">
      <c r="A2173" s="128">
        <f>A2172+1</f>
        <v>23</v>
      </c>
      <c r="B2173" s="129" t="s">
        <v>480</v>
      </c>
      <c r="C2173" s="128" t="s">
        <v>19</v>
      </c>
      <c r="D2173" s="128">
        <v>1</v>
      </c>
    </row>
    <row r="2174" spans="1:4" ht="27">
      <c r="A2174" s="128">
        <f>A2173+1</f>
        <v>24</v>
      </c>
      <c r="B2174" s="129" t="s">
        <v>481</v>
      </c>
      <c r="C2174" s="128" t="s">
        <v>14</v>
      </c>
      <c r="D2174" s="128">
        <v>2.5</v>
      </c>
    </row>
    <row r="2175" spans="1:4" ht="27">
      <c r="A2175" s="128">
        <f>A2174+1</f>
        <v>25</v>
      </c>
      <c r="B2175" s="129" t="s">
        <v>767</v>
      </c>
      <c r="C2175" s="128" t="s">
        <v>19</v>
      </c>
      <c r="D2175" s="128">
        <v>1</v>
      </c>
    </row>
    <row r="2176" spans="1:4" ht="27">
      <c r="A2176" s="128">
        <f>A2175+1</f>
        <v>26</v>
      </c>
      <c r="B2176" s="129" t="s">
        <v>338</v>
      </c>
      <c r="C2176" s="128" t="s">
        <v>19</v>
      </c>
      <c r="D2176" s="128">
        <v>1</v>
      </c>
    </row>
    <row r="2177" spans="1:4" ht="27">
      <c r="A2177" s="128">
        <f>A2176+1</f>
        <v>27</v>
      </c>
      <c r="B2177" s="129" t="s">
        <v>768</v>
      </c>
      <c r="C2177" s="128" t="s">
        <v>19</v>
      </c>
      <c r="D2177" s="128">
        <v>1</v>
      </c>
    </row>
    <row r="2178" spans="1:4" ht="13.5">
      <c r="A2178" s="305" t="s">
        <v>345</v>
      </c>
      <c r="B2178" s="305"/>
      <c r="C2178" s="305"/>
      <c r="D2178" s="305"/>
    </row>
    <row r="2179" spans="1:4" ht="13.5">
      <c r="A2179" s="128">
        <v>1</v>
      </c>
      <c r="B2179" s="129" t="s">
        <v>346</v>
      </c>
      <c r="C2179" s="128" t="s">
        <v>19</v>
      </c>
      <c r="D2179" s="128">
        <v>8</v>
      </c>
    </row>
    <row r="2180" spans="1:4" ht="13.5">
      <c r="A2180" s="128">
        <v>2</v>
      </c>
      <c r="B2180" s="129" t="s">
        <v>347</v>
      </c>
      <c r="C2180" s="128" t="s">
        <v>146</v>
      </c>
      <c r="D2180" s="128">
        <v>5</v>
      </c>
    </row>
    <row r="2181" spans="1:4" ht="13.5">
      <c r="A2181" s="128">
        <v>3</v>
      </c>
      <c r="B2181" s="129" t="s">
        <v>769</v>
      </c>
      <c r="C2181" s="128" t="s">
        <v>19</v>
      </c>
      <c r="D2181" s="128">
        <v>4</v>
      </c>
    </row>
    <row r="2182" spans="1:4" ht="13.5">
      <c r="A2182" s="128">
        <v>4</v>
      </c>
      <c r="B2182" s="129" t="s">
        <v>348</v>
      </c>
      <c r="C2182" s="128" t="s">
        <v>19</v>
      </c>
      <c r="D2182" s="128">
        <v>4</v>
      </c>
    </row>
    <row r="2183" spans="1:4" ht="13.5">
      <c r="A2183" s="128">
        <v>5</v>
      </c>
      <c r="B2183" s="129" t="s">
        <v>349</v>
      </c>
      <c r="C2183" s="128" t="s">
        <v>19</v>
      </c>
      <c r="D2183" s="128">
        <f>D2150+D2163</f>
        <v>18</v>
      </c>
    </row>
    <row r="2184" spans="1:4" ht="13.5">
      <c r="A2184" s="128">
        <v>6</v>
      </c>
      <c r="B2184" s="129" t="s">
        <v>442</v>
      </c>
      <c r="C2184" s="128" t="s">
        <v>411</v>
      </c>
      <c r="D2184" s="128">
        <v>2</v>
      </c>
    </row>
    <row r="2185" spans="1:4" ht="13.5">
      <c r="A2185" s="128">
        <v>7</v>
      </c>
      <c r="B2185" s="129" t="s">
        <v>350</v>
      </c>
      <c r="C2185" s="128" t="s">
        <v>14</v>
      </c>
      <c r="D2185" s="128">
        <v>5</v>
      </c>
    </row>
    <row r="2186" spans="1:4" ht="13.5">
      <c r="A2186" s="175"/>
      <c r="B2186" s="175"/>
      <c r="C2186" s="175"/>
      <c r="D2186" s="175"/>
    </row>
    <row r="2187" spans="1:4" ht="13.5">
      <c r="A2187" s="307" t="s">
        <v>789</v>
      </c>
      <c r="B2187" s="307"/>
      <c r="C2187" s="307"/>
      <c r="D2187" s="307"/>
    </row>
    <row r="2188" spans="1:4" ht="30.75" customHeight="1">
      <c r="A2188" s="182" t="s">
        <v>112</v>
      </c>
      <c r="B2188" s="182" t="s">
        <v>1</v>
      </c>
      <c r="C2188" s="182" t="s">
        <v>160</v>
      </c>
      <c r="D2188" s="182" t="s">
        <v>10</v>
      </c>
    </row>
    <row r="2189" spans="1:4" ht="13.5">
      <c r="A2189" s="128"/>
      <c r="B2189" s="129" t="s">
        <v>391</v>
      </c>
      <c r="C2189" s="128"/>
      <c r="D2189" s="128"/>
    </row>
    <row r="2190" spans="1:4" ht="27">
      <c r="A2190" s="128">
        <v>1</v>
      </c>
      <c r="B2190" s="129" t="s">
        <v>759</v>
      </c>
      <c r="C2190" s="128" t="s">
        <v>19</v>
      </c>
      <c r="D2190" s="128">
        <v>1</v>
      </c>
    </row>
    <row r="2191" spans="1:4" ht="27">
      <c r="A2191" s="128">
        <f>A2190+1</f>
        <v>2</v>
      </c>
      <c r="B2191" s="129" t="s">
        <v>478</v>
      </c>
      <c r="C2191" s="128" t="s">
        <v>19</v>
      </c>
      <c r="D2191" s="128">
        <f>D2192+2</f>
        <v>8</v>
      </c>
    </row>
    <row r="2192" spans="1:4" ht="13.5">
      <c r="A2192" s="128">
        <f aca="true" t="shared" si="25" ref="A2192:A2197">A2191+1</f>
        <v>3</v>
      </c>
      <c r="B2192" s="129" t="s">
        <v>760</v>
      </c>
      <c r="C2192" s="128" t="s">
        <v>19</v>
      </c>
      <c r="D2192" s="155">
        <v>6</v>
      </c>
    </row>
    <row r="2193" spans="1:4" ht="27">
      <c r="A2193" s="128">
        <f t="shared" si="25"/>
        <v>4</v>
      </c>
      <c r="B2193" s="129" t="s">
        <v>416</v>
      </c>
      <c r="C2193" s="128" t="s">
        <v>19</v>
      </c>
      <c r="D2193" s="155">
        <f>D2191</f>
        <v>8</v>
      </c>
    </row>
    <row r="2194" spans="1:4" ht="13.5">
      <c r="A2194" s="128">
        <f t="shared" si="25"/>
        <v>5</v>
      </c>
      <c r="B2194" s="129" t="s">
        <v>616</v>
      </c>
      <c r="C2194" s="128" t="s">
        <v>19</v>
      </c>
      <c r="D2194" s="155">
        <v>6</v>
      </c>
    </row>
    <row r="2195" spans="1:4" ht="13.5">
      <c r="A2195" s="128">
        <f t="shared" si="25"/>
        <v>6</v>
      </c>
      <c r="B2195" s="129" t="s">
        <v>761</v>
      </c>
      <c r="C2195" s="128" t="s">
        <v>19</v>
      </c>
      <c r="D2195" s="155">
        <v>2</v>
      </c>
    </row>
    <row r="2196" spans="1:4" ht="13.5">
      <c r="A2196" s="128">
        <f t="shared" si="25"/>
        <v>7</v>
      </c>
      <c r="B2196" s="129" t="s">
        <v>762</v>
      </c>
      <c r="C2196" s="128" t="s">
        <v>19</v>
      </c>
      <c r="D2196" s="155">
        <v>2</v>
      </c>
    </row>
    <row r="2197" spans="1:4" ht="13.5">
      <c r="A2197" s="128">
        <f t="shared" si="25"/>
        <v>8</v>
      </c>
      <c r="B2197" s="129" t="s">
        <v>763</v>
      </c>
      <c r="C2197" s="128" t="s">
        <v>19</v>
      </c>
      <c r="D2197" s="155">
        <v>1</v>
      </c>
    </row>
    <row r="2198" spans="1:4" ht="13.5">
      <c r="A2198" s="128"/>
      <c r="B2198" s="129" t="s">
        <v>397</v>
      </c>
      <c r="C2198" s="128"/>
      <c r="D2198" s="155"/>
    </row>
    <row r="2199" spans="1:4" ht="27">
      <c r="A2199" s="128">
        <v>9</v>
      </c>
      <c r="B2199" s="129" t="s">
        <v>759</v>
      </c>
      <c r="C2199" s="128" t="s">
        <v>19</v>
      </c>
      <c r="D2199" s="155">
        <v>1</v>
      </c>
    </row>
    <row r="2200" spans="1:4" ht="13.5">
      <c r="A2200" s="128">
        <f aca="true" t="shared" si="26" ref="A2200:A2205">A2199+1</f>
        <v>10</v>
      </c>
      <c r="B2200" s="129" t="s">
        <v>764</v>
      </c>
      <c r="C2200" s="128" t="s">
        <v>19</v>
      </c>
      <c r="D2200" s="155">
        <f>D2205+1</f>
        <v>9</v>
      </c>
    </row>
    <row r="2201" spans="1:4" ht="27">
      <c r="A2201" s="128">
        <f t="shared" si="26"/>
        <v>11</v>
      </c>
      <c r="B2201" s="129" t="s">
        <v>765</v>
      </c>
      <c r="C2201" s="128" t="s">
        <v>19</v>
      </c>
      <c r="D2201" s="155">
        <v>15</v>
      </c>
    </row>
    <row r="2202" spans="1:4" ht="27">
      <c r="A2202" s="128">
        <f t="shared" si="26"/>
        <v>12</v>
      </c>
      <c r="B2202" s="129" t="s">
        <v>771</v>
      </c>
      <c r="C2202" s="128" t="s">
        <v>19</v>
      </c>
      <c r="D2202" s="155">
        <f>D2200</f>
        <v>9</v>
      </c>
    </row>
    <row r="2203" spans="1:4" ht="13.5">
      <c r="A2203" s="128">
        <f t="shared" si="26"/>
        <v>13</v>
      </c>
      <c r="B2203" s="129" t="s">
        <v>616</v>
      </c>
      <c r="C2203" s="128" t="s">
        <v>19</v>
      </c>
      <c r="D2203" s="155">
        <f>D2201*3</f>
        <v>45</v>
      </c>
    </row>
    <row r="2204" spans="1:4" ht="27">
      <c r="A2204" s="128">
        <f t="shared" si="26"/>
        <v>14</v>
      </c>
      <c r="B2204" s="129" t="s">
        <v>478</v>
      </c>
      <c r="C2204" s="128" t="s">
        <v>19</v>
      </c>
      <c r="D2204" s="155">
        <v>1</v>
      </c>
    </row>
    <row r="2205" spans="1:4" ht="13.5">
      <c r="A2205" s="128">
        <f t="shared" si="26"/>
        <v>15</v>
      </c>
      <c r="B2205" s="129" t="s">
        <v>760</v>
      </c>
      <c r="C2205" s="128" t="s">
        <v>19</v>
      </c>
      <c r="D2205" s="155">
        <v>8</v>
      </c>
    </row>
    <row r="2206" spans="1:4" ht="13.5">
      <c r="A2206" s="128"/>
      <c r="B2206" s="129" t="s">
        <v>402</v>
      </c>
      <c r="C2206" s="128"/>
      <c r="D2206" s="155"/>
    </row>
    <row r="2207" spans="1:4" ht="27">
      <c r="A2207" s="128">
        <v>16</v>
      </c>
      <c r="B2207" s="129" t="s">
        <v>766</v>
      </c>
      <c r="C2207" s="128" t="s">
        <v>19</v>
      </c>
      <c r="D2207" s="155">
        <v>1</v>
      </c>
    </row>
    <row r="2208" spans="1:4" ht="27">
      <c r="A2208" s="128">
        <f>A2207+1</f>
        <v>17</v>
      </c>
      <c r="B2208" s="129" t="s">
        <v>480</v>
      </c>
      <c r="C2208" s="128" t="s">
        <v>19</v>
      </c>
      <c r="D2208" s="128">
        <v>1</v>
      </c>
    </row>
    <row r="2209" spans="1:4" ht="27">
      <c r="A2209" s="128">
        <f>A2208+1</f>
        <v>18</v>
      </c>
      <c r="B2209" s="129" t="s">
        <v>481</v>
      </c>
      <c r="C2209" s="128" t="s">
        <v>14</v>
      </c>
      <c r="D2209" s="128">
        <v>2.5</v>
      </c>
    </row>
    <row r="2210" spans="1:4" ht="27">
      <c r="A2210" s="128">
        <f>A2209+1</f>
        <v>19</v>
      </c>
      <c r="B2210" s="129" t="s">
        <v>767</v>
      </c>
      <c r="C2210" s="128" t="s">
        <v>19</v>
      </c>
      <c r="D2210" s="128">
        <v>1</v>
      </c>
    </row>
    <row r="2211" spans="1:4" ht="27">
      <c r="A2211" s="128">
        <f>A2210+1</f>
        <v>20</v>
      </c>
      <c r="B2211" s="129" t="s">
        <v>338</v>
      </c>
      <c r="C2211" s="128" t="s">
        <v>19</v>
      </c>
      <c r="D2211" s="128">
        <v>1</v>
      </c>
    </row>
    <row r="2212" spans="1:4" ht="27">
      <c r="A2212" s="128">
        <f>A2211+1</f>
        <v>21</v>
      </c>
      <c r="B2212" s="129" t="s">
        <v>768</v>
      </c>
      <c r="C2212" s="128" t="s">
        <v>19</v>
      </c>
      <c r="D2212" s="128">
        <v>1</v>
      </c>
    </row>
    <row r="2213" spans="1:4" ht="13.5">
      <c r="A2213" s="128"/>
      <c r="B2213" s="129" t="s">
        <v>405</v>
      </c>
      <c r="C2213" s="128"/>
      <c r="D2213" s="128"/>
    </row>
    <row r="2214" spans="1:4" ht="27">
      <c r="A2214" s="128">
        <v>22</v>
      </c>
      <c r="B2214" s="129" t="s">
        <v>766</v>
      </c>
      <c r="C2214" s="128" t="s">
        <v>19</v>
      </c>
      <c r="D2214" s="128">
        <v>1</v>
      </c>
    </row>
    <row r="2215" spans="1:4" ht="27">
      <c r="A2215" s="128">
        <f>A2214+1</f>
        <v>23</v>
      </c>
      <c r="B2215" s="129" t="s">
        <v>480</v>
      </c>
      <c r="C2215" s="128" t="s">
        <v>19</v>
      </c>
      <c r="D2215" s="128">
        <v>1</v>
      </c>
    </row>
    <row r="2216" spans="1:4" ht="27">
      <c r="A2216" s="128">
        <f>A2215+1</f>
        <v>24</v>
      </c>
      <c r="B2216" s="129" t="s">
        <v>481</v>
      </c>
      <c r="C2216" s="128" t="s">
        <v>14</v>
      </c>
      <c r="D2216" s="128">
        <v>2.5</v>
      </c>
    </row>
    <row r="2217" spans="1:4" ht="27">
      <c r="A2217" s="128">
        <f>A2216+1</f>
        <v>25</v>
      </c>
      <c r="B2217" s="129" t="s">
        <v>767</v>
      </c>
      <c r="C2217" s="128" t="s">
        <v>19</v>
      </c>
      <c r="D2217" s="128">
        <v>1</v>
      </c>
    </row>
    <row r="2218" spans="1:4" ht="27">
      <c r="A2218" s="128">
        <f>A2217+1</f>
        <v>26</v>
      </c>
      <c r="B2218" s="129" t="s">
        <v>338</v>
      </c>
      <c r="C2218" s="128" t="s">
        <v>19</v>
      </c>
      <c r="D2218" s="128">
        <v>1</v>
      </c>
    </row>
    <row r="2219" spans="1:4" ht="27">
      <c r="A2219" s="128">
        <f>A2218+1</f>
        <v>27</v>
      </c>
      <c r="B2219" s="129" t="s">
        <v>768</v>
      </c>
      <c r="C2219" s="128" t="s">
        <v>19</v>
      </c>
      <c r="D2219" s="128">
        <v>1</v>
      </c>
    </row>
    <row r="2220" spans="1:4" ht="13.5">
      <c r="A2220" s="305" t="s">
        <v>345</v>
      </c>
      <c r="B2220" s="305"/>
      <c r="C2220" s="305"/>
      <c r="D2220" s="305"/>
    </row>
    <row r="2221" spans="1:4" ht="13.5">
      <c r="A2221" s="128">
        <v>1</v>
      </c>
      <c r="B2221" s="129" t="s">
        <v>346</v>
      </c>
      <c r="C2221" s="128" t="s">
        <v>19</v>
      </c>
      <c r="D2221" s="128">
        <v>8</v>
      </c>
    </row>
    <row r="2222" spans="1:4" ht="13.5">
      <c r="A2222" s="128">
        <v>2</v>
      </c>
      <c r="B2222" s="129" t="s">
        <v>347</v>
      </c>
      <c r="C2222" s="128" t="s">
        <v>146</v>
      </c>
      <c r="D2222" s="128">
        <v>5</v>
      </c>
    </row>
    <row r="2223" spans="1:4" ht="13.5">
      <c r="A2223" s="128">
        <v>3</v>
      </c>
      <c r="B2223" s="129" t="s">
        <v>769</v>
      </c>
      <c r="C2223" s="128" t="s">
        <v>19</v>
      </c>
      <c r="D2223" s="128">
        <v>4</v>
      </c>
    </row>
    <row r="2224" spans="1:4" ht="13.5">
      <c r="A2224" s="128">
        <v>4</v>
      </c>
      <c r="B2224" s="129" t="s">
        <v>348</v>
      </c>
      <c r="C2224" s="128" t="s">
        <v>19</v>
      </c>
      <c r="D2224" s="128">
        <v>4</v>
      </c>
    </row>
    <row r="2225" spans="1:4" ht="13.5">
      <c r="A2225" s="128">
        <v>5</v>
      </c>
      <c r="B2225" s="129" t="s">
        <v>349</v>
      </c>
      <c r="C2225" s="128" t="s">
        <v>19</v>
      </c>
      <c r="D2225" s="128">
        <f>D2192+D2205</f>
        <v>14</v>
      </c>
    </row>
    <row r="2226" spans="1:4" ht="13.5">
      <c r="A2226" s="128">
        <v>6</v>
      </c>
      <c r="B2226" s="129" t="s">
        <v>442</v>
      </c>
      <c r="C2226" s="128" t="s">
        <v>411</v>
      </c>
      <c r="D2226" s="128">
        <v>2</v>
      </c>
    </row>
    <row r="2227" spans="1:4" ht="13.5">
      <c r="A2227" s="128">
        <v>7</v>
      </c>
      <c r="B2227" s="129" t="s">
        <v>350</v>
      </c>
      <c r="C2227" s="128" t="s">
        <v>14</v>
      </c>
      <c r="D2227" s="128">
        <v>5</v>
      </c>
    </row>
    <row r="2228" spans="1:4" ht="13.5">
      <c r="A2228" s="175"/>
      <c r="B2228" s="175"/>
      <c r="C2228" s="175"/>
      <c r="D2228" s="175"/>
    </row>
    <row r="2229" spans="1:4" ht="13.5">
      <c r="A2229" s="304" t="s">
        <v>790</v>
      </c>
      <c r="B2229" s="304"/>
      <c r="C2229" s="304"/>
      <c r="D2229" s="304"/>
    </row>
    <row r="2230" spans="1:4" ht="33.75" customHeight="1">
      <c r="A2230" s="127" t="s">
        <v>112</v>
      </c>
      <c r="B2230" s="127" t="s">
        <v>1</v>
      </c>
      <c r="C2230" s="127" t="s">
        <v>160</v>
      </c>
      <c r="D2230" s="127" t="s">
        <v>10</v>
      </c>
    </row>
    <row r="2231" spans="1:4" ht="13.5">
      <c r="A2231" s="128"/>
      <c r="B2231" s="129" t="s">
        <v>391</v>
      </c>
      <c r="C2231" s="128"/>
      <c r="D2231" s="128"/>
    </row>
    <row r="2232" spans="1:4" ht="27">
      <c r="A2232" s="128">
        <v>1</v>
      </c>
      <c r="B2232" s="129" t="s">
        <v>759</v>
      </c>
      <c r="C2232" s="128" t="s">
        <v>19</v>
      </c>
      <c r="D2232" s="128">
        <v>1</v>
      </c>
    </row>
    <row r="2233" spans="1:4" ht="27">
      <c r="A2233" s="128">
        <f>A2232+1</f>
        <v>2</v>
      </c>
      <c r="B2233" s="129" t="s">
        <v>478</v>
      </c>
      <c r="C2233" s="128" t="s">
        <v>19</v>
      </c>
      <c r="D2233" s="128">
        <f>D2234+2</f>
        <v>8</v>
      </c>
    </row>
    <row r="2234" spans="1:4" ht="13.5">
      <c r="A2234" s="128">
        <f aca="true" t="shared" si="27" ref="A2234:A2239">A2233+1</f>
        <v>3</v>
      </c>
      <c r="B2234" s="129" t="s">
        <v>760</v>
      </c>
      <c r="C2234" s="128" t="s">
        <v>19</v>
      </c>
      <c r="D2234" s="155">
        <v>6</v>
      </c>
    </row>
    <row r="2235" spans="1:4" ht="27">
      <c r="A2235" s="128">
        <f t="shared" si="27"/>
        <v>4</v>
      </c>
      <c r="B2235" s="129" t="s">
        <v>416</v>
      </c>
      <c r="C2235" s="128" t="s">
        <v>19</v>
      </c>
      <c r="D2235" s="155">
        <f>D2233</f>
        <v>8</v>
      </c>
    </row>
    <row r="2236" spans="1:4" ht="13.5">
      <c r="A2236" s="128">
        <f t="shared" si="27"/>
        <v>5</v>
      </c>
      <c r="B2236" s="129" t="s">
        <v>616</v>
      </c>
      <c r="C2236" s="128" t="s">
        <v>19</v>
      </c>
      <c r="D2236" s="155">
        <v>6</v>
      </c>
    </row>
    <row r="2237" spans="1:4" ht="13.5">
      <c r="A2237" s="128">
        <f t="shared" si="27"/>
        <v>6</v>
      </c>
      <c r="B2237" s="129" t="s">
        <v>761</v>
      </c>
      <c r="C2237" s="128" t="s">
        <v>19</v>
      </c>
      <c r="D2237" s="155">
        <v>2</v>
      </c>
    </row>
    <row r="2238" spans="1:4" ht="13.5">
      <c r="A2238" s="128">
        <f t="shared" si="27"/>
        <v>7</v>
      </c>
      <c r="B2238" s="129" t="s">
        <v>762</v>
      </c>
      <c r="C2238" s="128" t="s">
        <v>19</v>
      </c>
      <c r="D2238" s="155">
        <v>2</v>
      </c>
    </row>
    <row r="2239" spans="1:4" ht="13.5">
      <c r="A2239" s="128">
        <f t="shared" si="27"/>
        <v>8</v>
      </c>
      <c r="B2239" s="129" t="s">
        <v>763</v>
      </c>
      <c r="C2239" s="128" t="s">
        <v>19</v>
      </c>
      <c r="D2239" s="155">
        <v>1</v>
      </c>
    </row>
    <row r="2240" spans="1:4" ht="13.5">
      <c r="A2240" s="128"/>
      <c r="B2240" s="129" t="s">
        <v>397</v>
      </c>
      <c r="C2240" s="128"/>
      <c r="D2240" s="155"/>
    </row>
    <row r="2241" spans="1:4" ht="27">
      <c r="A2241" s="128">
        <v>9</v>
      </c>
      <c r="B2241" s="129" t="s">
        <v>759</v>
      </c>
      <c r="C2241" s="128" t="s">
        <v>19</v>
      </c>
      <c r="D2241" s="155">
        <v>1</v>
      </c>
    </row>
    <row r="2242" spans="1:4" ht="13.5">
      <c r="A2242" s="128">
        <f aca="true" t="shared" si="28" ref="A2242:A2247">A2241+1</f>
        <v>10</v>
      </c>
      <c r="B2242" s="129" t="s">
        <v>764</v>
      </c>
      <c r="C2242" s="128" t="s">
        <v>19</v>
      </c>
      <c r="D2242" s="155">
        <f>D2247+1</f>
        <v>6</v>
      </c>
    </row>
    <row r="2243" spans="1:4" ht="27">
      <c r="A2243" s="128">
        <f t="shared" si="28"/>
        <v>11</v>
      </c>
      <c r="B2243" s="129" t="s">
        <v>765</v>
      </c>
      <c r="C2243" s="128" t="s">
        <v>19</v>
      </c>
      <c r="D2243" s="155">
        <v>10</v>
      </c>
    </row>
    <row r="2244" spans="1:4" ht="27">
      <c r="A2244" s="128">
        <f t="shared" si="28"/>
        <v>12</v>
      </c>
      <c r="B2244" s="129" t="s">
        <v>771</v>
      </c>
      <c r="C2244" s="128" t="s">
        <v>19</v>
      </c>
      <c r="D2244" s="155">
        <f>D2242</f>
        <v>6</v>
      </c>
    </row>
    <row r="2245" spans="1:4" ht="13.5">
      <c r="A2245" s="128">
        <f t="shared" si="28"/>
        <v>13</v>
      </c>
      <c r="B2245" s="129" t="s">
        <v>616</v>
      </c>
      <c r="C2245" s="128" t="s">
        <v>19</v>
      </c>
      <c r="D2245" s="155">
        <f>D2243*3</f>
        <v>30</v>
      </c>
    </row>
    <row r="2246" spans="1:4" ht="27">
      <c r="A2246" s="128">
        <f t="shared" si="28"/>
        <v>14</v>
      </c>
      <c r="B2246" s="129" t="s">
        <v>478</v>
      </c>
      <c r="C2246" s="128" t="s">
        <v>19</v>
      </c>
      <c r="D2246" s="155">
        <v>1</v>
      </c>
    </row>
    <row r="2247" spans="1:4" ht="13.5">
      <c r="A2247" s="128">
        <f t="shared" si="28"/>
        <v>15</v>
      </c>
      <c r="B2247" s="129" t="s">
        <v>760</v>
      </c>
      <c r="C2247" s="128" t="s">
        <v>19</v>
      </c>
      <c r="D2247" s="155">
        <v>5</v>
      </c>
    </row>
    <row r="2248" spans="1:4" ht="13.5">
      <c r="A2248" s="128"/>
      <c r="B2248" s="129" t="s">
        <v>402</v>
      </c>
      <c r="C2248" s="128"/>
      <c r="D2248" s="128"/>
    </row>
    <row r="2249" spans="1:4" ht="27">
      <c r="A2249" s="128">
        <v>16</v>
      </c>
      <c r="B2249" s="129" t="s">
        <v>766</v>
      </c>
      <c r="C2249" s="128" t="s">
        <v>19</v>
      </c>
      <c r="D2249" s="128">
        <v>1</v>
      </c>
    </row>
    <row r="2250" spans="1:4" ht="27">
      <c r="A2250" s="128">
        <f>A2249+1</f>
        <v>17</v>
      </c>
      <c r="B2250" s="129" t="s">
        <v>480</v>
      </c>
      <c r="C2250" s="128" t="s">
        <v>19</v>
      </c>
      <c r="D2250" s="128">
        <v>1</v>
      </c>
    </row>
    <row r="2251" spans="1:4" ht="27">
      <c r="A2251" s="128">
        <f>A2250+1</f>
        <v>18</v>
      </c>
      <c r="B2251" s="129" t="s">
        <v>481</v>
      </c>
      <c r="C2251" s="128" t="s">
        <v>14</v>
      </c>
      <c r="D2251" s="128">
        <v>2.5</v>
      </c>
    </row>
    <row r="2252" spans="1:4" ht="27">
      <c r="A2252" s="128">
        <f>A2251+1</f>
        <v>19</v>
      </c>
      <c r="B2252" s="129" t="s">
        <v>767</v>
      </c>
      <c r="C2252" s="128" t="s">
        <v>19</v>
      </c>
      <c r="D2252" s="128">
        <v>1</v>
      </c>
    </row>
    <row r="2253" spans="1:4" ht="27">
      <c r="A2253" s="128">
        <f>A2252+1</f>
        <v>20</v>
      </c>
      <c r="B2253" s="129" t="s">
        <v>338</v>
      </c>
      <c r="C2253" s="128" t="s">
        <v>19</v>
      </c>
      <c r="D2253" s="128">
        <v>1</v>
      </c>
    </row>
    <row r="2254" spans="1:4" ht="27">
      <c r="A2254" s="128">
        <f>A2253+1</f>
        <v>21</v>
      </c>
      <c r="B2254" s="129" t="s">
        <v>768</v>
      </c>
      <c r="C2254" s="128" t="s">
        <v>19</v>
      </c>
      <c r="D2254" s="128">
        <v>1</v>
      </c>
    </row>
    <row r="2255" spans="1:4" ht="13.5">
      <c r="A2255" s="128"/>
      <c r="B2255" s="129" t="s">
        <v>405</v>
      </c>
      <c r="C2255" s="128"/>
      <c r="D2255" s="128"/>
    </row>
    <row r="2256" spans="1:4" ht="27">
      <c r="A2256" s="128">
        <v>22</v>
      </c>
      <c r="B2256" s="129" t="s">
        <v>766</v>
      </c>
      <c r="C2256" s="128" t="s">
        <v>19</v>
      </c>
      <c r="D2256" s="128">
        <v>1</v>
      </c>
    </row>
    <row r="2257" spans="1:4" ht="27">
      <c r="A2257" s="128">
        <f>A2256+1</f>
        <v>23</v>
      </c>
      <c r="B2257" s="129" t="s">
        <v>480</v>
      </c>
      <c r="C2257" s="128" t="s">
        <v>19</v>
      </c>
      <c r="D2257" s="128">
        <v>1</v>
      </c>
    </row>
    <row r="2258" spans="1:4" ht="27">
      <c r="A2258" s="128">
        <f>A2257+1</f>
        <v>24</v>
      </c>
      <c r="B2258" s="129" t="s">
        <v>481</v>
      </c>
      <c r="C2258" s="128" t="s">
        <v>14</v>
      </c>
      <c r="D2258" s="128">
        <v>2.5</v>
      </c>
    </row>
    <row r="2259" spans="1:4" ht="27">
      <c r="A2259" s="128">
        <f>A2258+1</f>
        <v>25</v>
      </c>
      <c r="B2259" s="129" t="s">
        <v>767</v>
      </c>
      <c r="C2259" s="128" t="s">
        <v>19</v>
      </c>
      <c r="D2259" s="128">
        <v>1</v>
      </c>
    </row>
    <row r="2260" spans="1:4" ht="27">
      <c r="A2260" s="128">
        <f>A2259+1</f>
        <v>26</v>
      </c>
      <c r="B2260" s="129" t="s">
        <v>338</v>
      </c>
      <c r="C2260" s="128" t="s">
        <v>19</v>
      </c>
      <c r="D2260" s="128">
        <v>1</v>
      </c>
    </row>
    <row r="2261" spans="1:4" ht="27">
      <c r="A2261" s="128">
        <f>A2260+1</f>
        <v>27</v>
      </c>
      <c r="B2261" s="129" t="s">
        <v>768</v>
      </c>
      <c r="C2261" s="128" t="s">
        <v>19</v>
      </c>
      <c r="D2261" s="128">
        <v>1</v>
      </c>
    </row>
    <row r="2262" spans="1:4" ht="13.5">
      <c r="A2262" s="305" t="s">
        <v>345</v>
      </c>
      <c r="B2262" s="305"/>
      <c r="C2262" s="305"/>
      <c r="D2262" s="305"/>
    </row>
    <row r="2263" spans="1:4" ht="13.5">
      <c r="A2263" s="128">
        <v>1</v>
      </c>
      <c r="B2263" s="129" t="s">
        <v>346</v>
      </c>
      <c r="C2263" s="128" t="s">
        <v>19</v>
      </c>
      <c r="D2263" s="128">
        <v>8</v>
      </c>
    </row>
    <row r="2264" spans="1:4" ht="13.5">
      <c r="A2264" s="128">
        <v>2</v>
      </c>
      <c r="B2264" s="129" t="s">
        <v>347</v>
      </c>
      <c r="C2264" s="128" t="s">
        <v>146</v>
      </c>
      <c r="D2264" s="128">
        <v>5</v>
      </c>
    </row>
    <row r="2265" spans="1:4" ht="13.5">
      <c r="A2265" s="128">
        <v>3</v>
      </c>
      <c r="B2265" s="129" t="s">
        <v>769</v>
      </c>
      <c r="C2265" s="128" t="s">
        <v>19</v>
      </c>
      <c r="D2265" s="128">
        <v>4</v>
      </c>
    </row>
    <row r="2266" spans="1:4" ht="13.5">
      <c r="A2266" s="128">
        <v>4</v>
      </c>
      <c r="B2266" s="129" t="s">
        <v>348</v>
      </c>
      <c r="C2266" s="128" t="s">
        <v>19</v>
      </c>
      <c r="D2266" s="128">
        <v>4</v>
      </c>
    </row>
    <row r="2267" spans="1:4" ht="13.5">
      <c r="A2267" s="128">
        <v>5</v>
      </c>
      <c r="B2267" s="129" t="s">
        <v>349</v>
      </c>
      <c r="C2267" s="128" t="s">
        <v>19</v>
      </c>
      <c r="D2267" s="128">
        <f>D2234+D2247</f>
        <v>11</v>
      </c>
    </row>
    <row r="2268" spans="1:4" ht="13.5">
      <c r="A2268" s="128">
        <v>6</v>
      </c>
      <c r="B2268" s="129" t="s">
        <v>442</v>
      </c>
      <c r="C2268" s="128" t="s">
        <v>411</v>
      </c>
      <c r="D2268" s="128">
        <v>2</v>
      </c>
    </row>
    <row r="2269" spans="1:4" ht="13.5">
      <c r="A2269" s="128">
        <v>7</v>
      </c>
      <c r="B2269" s="129" t="s">
        <v>350</v>
      </c>
      <c r="C2269" s="128" t="s">
        <v>14</v>
      </c>
      <c r="D2269" s="128">
        <v>5</v>
      </c>
    </row>
    <row r="2270" spans="1:4" ht="13.5">
      <c r="A2270" s="175"/>
      <c r="B2270" s="175"/>
      <c r="C2270" s="175"/>
      <c r="D2270" s="175"/>
    </row>
    <row r="2271" spans="1:4" ht="13.5">
      <c r="A2271" s="304" t="s">
        <v>791</v>
      </c>
      <c r="B2271" s="304"/>
      <c r="C2271" s="304"/>
      <c r="D2271" s="304"/>
    </row>
    <row r="2272" spans="1:4" ht="31.5" customHeight="1">
      <c r="A2272" s="127" t="s">
        <v>112</v>
      </c>
      <c r="B2272" s="127" t="s">
        <v>1</v>
      </c>
      <c r="C2272" s="127" t="s">
        <v>160</v>
      </c>
      <c r="D2272" s="127" t="s">
        <v>10</v>
      </c>
    </row>
    <row r="2273" spans="1:4" ht="13.5">
      <c r="A2273" s="128"/>
      <c r="B2273" s="129" t="s">
        <v>391</v>
      </c>
      <c r="C2273" s="128"/>
      <c r="D2273" s="128"/>
    </row>
    <row r="2274" spans="1:4" ht="27">
      <c r="A2274" s="128">
        <v>1</v>
      </c>
      <c r="B2274" s="129" t="s">
        <v>759</v>
      </c>
      <c r="C2274" s="128" t="s">
        <v>19</v>
      </c>
      <c r="D2274" s="128">
        <v>1</v>
      </c>
    </row>
    <row r="2275" spans="1:4" ht="27">
      <c r="A2275" s="128">
        <f>A2274+1</f>
        <v>2</v>
      </c>
      <c r="B2275" s="129" t="s">
        <v>478</v>
      </c>
      <c r="C2275" s="128" t="s">
        <v>19</v>
      </c>
      <c r="D2275" s="128">
        <f>D2276+2</f>
        <v>8</v>
      </c>
    </row>
    <row r="2276" spans="1:4" ht="13.5">
      <c r="A2276" s="128">
        <f aca="true" t="shared" si="29" ref="A2276:A2282">A2275+1</f>
        <v>3</v>
      </c>
      <c r="B2276" s="129" t="s">
        <v>760</v>
      </c>
      <c r="C2276" s="128" t="s">
        <v>19</v>
      </c>
      <c r="D2276" s="155">
        <v>6</v>
      </c>
    </row>
    <row r="2277" spans="1:4" ht="27">
      <c r="A2277" s="128">
        <f t="shared" si="29"/>
        <v>4</v>
      </c>
      <c r="B2277" s="129" t="s">
        <v>416</v>
      </c>
      <c r="C2277" s="128" t="s">
        <v>19</v>
      </c>
      <c r="D2277" s="128">
        <f>D2275</f>
        <v>8</v>
      </c>
    </row>
    <row r="2278" spans="1:4" ht="13.5">
      <c r="A2278" s="128">
        <f t="shared" si="29"/>
        <v>5</v>
      </c>
      <c r="B2278" s="129" t="s">
        <v>616</v>
      </c>
      <c r="C2278" s="128" t="s">
        <v>19</v>
      </c>
      <c r="D2278" s="128">
        <v>6</v>
      </c>
    </row>
    <row r="2279" spans="1:4" ht="13.5">
      <c r="A2279" s="128">
        <f t="shared" si="29"/>
        <v>6</v>
      </c>
      <c r="B2279" s="129" t="s">
        <v>761</v>
      </c>
      <c r="C2279" s="128" t="s">
        <v>19</v>
      </c>
      <c r="D2279" s="128">
        <v>2</v>
      </c>
    </row>
    <row r="2280" spans="1:4" ht="13.5">
      <c r="A2280" s="128">
        <f t="shared" si="29"/>
        <v>7</v>
      </c>
      <c r="B2280" s="129" t="s">
        <v>762</v>
      </c>
      <c r="C2280" s="128" t="s">
        <v>19</v>
      </c>
      <c r="D2280" s="128">
        <v>2</v>
      </c>
    </row>
    <row r="2281" spans="1:4" ht="13.5">
      <c r="A2281" s="128">
        <f t="shared" si="29"/>
        <v>8</v>
      </c>
      <c r="B2281" s="129" t="s">
        <v>763</v>
      </c>
      <c r="C2281" s="128" t="s">
        <v>19</v>
      </c>
      <c r="D2281" s="128">
        <v>1</v>
      </c>
    </row>
    <row r="2282" spans="1:4" ht="27">
      <c r="A2282" s="128">
        <f t="shared" si="29"/>
        <v>9</v>
      </c>
      <c r="B2282" s="129" t="s">
        <v>792</v>
      </c>
      <c r="C2282" s="128" t="s">
        <v>19</v>
      </c>
      <c r="D2282" s="128">
        <v>4</v>
      </c>
    </row>
    <row r="2283" spans="1:4" ht="13.5">
      <c r="A2283" s="305" t="s">
        <v>345</v>
      </c>
      <c r="B2283" s="305"/>
      <c r="C2283" s="305"/>
      <c r="D2283" s="305"/>
    </row>
    <row r="2284" spans="1:4" ht="13.5">
      <c r="A2284" s="128">
        <v>1</v>
      </c>
      <c r="B2284" s="129" t="s">
        <v>346</v>
      </c>
      <c r="C2284" s="128" t="s">
        <v>19</v>
      </c>
      <c r="D2284" s="128">
        <v>4</v>
      </c>
    </row>
    <row r="2285" spans="1:4" ht="13.5">
      <c r="A2285" s="128">
        <v>2</v>
      </c>
      <c r="B2285" s="129" t="s">
        <v>347</v>
      </c>
      <c r="C2285" s="128" t="s">
        <v>146</v>
      </c>
      <c r="D2285" s="128">
        <v>5</v>
      </c>
    </row>
    <row r="2286" spans="1:4" ht="13.5">
      <c r="A2286" s="128">
        <v>3</v>
      </c>
      <c r="B2286" s="129" t="s">
        <v>769</v>
      </c>
      <c r="C2286" s="128" t="s">
        <v>19</v>
      </c>
      <c r="D2286" s="128">
        <v>1</v>
      </c>
    </row>
    <row r="2287" spans="1:4" ht="13.5">
      <c r="A2287" s="128">
        <v>4</v>
      </c>
      <c r="B2287" s="129" t="s">
        <v>348</v>
      </c>
      <c r="C2287" s="128" t="s">
        <v>19</v>
      </c>
      <c r="D2287" s="128">
        <v>3</v>
      </c>
    </row>
    <row r="2288" spans="1:4" ht="13.5">
      <c r="A2288" s="128">
        <v>5</v>
      </c>
      <c r="B2288" s="129" t="s">
        <v>349</v>
      </c>
      <c r="C2288" s="128" t="s">
        <v>19</v>
      </c>
      <c r="D2288" s="128">
        <v>6</v>
      </c>
    </row>
    <row r="2289" spans="1:4" ht="13.5">
      <c r="A2289" s="175"/>
      <c r="B2289" s="175"/>
      <c r="C2289" s="175"/>
      <c r="D2289" s="175"/>
    </row>
    <row r="2290" spans="1:4" ht="13.5">
      <c r="A2290" s="304" t="s">
        <v>793</v>
      </c>
      <c r="B2290" s="304"/>
      <c r="C2290" s="304"/>
      <c r="D2290" s="304"/>
    </row>
    <row r="2291" spans="1:4" ht="28.5" customHeight="1">
      <c r="A2291" s="127" t="s">
        <v>112</v>
      </c>
      <c r="B2291" s="127" t="s">
        <v>1</v>
      </c>
      <c r="C2291" s="127" t="s">
        <v>160</v>
      </c>
      <c r="D2291" s="127" t="s">
        <v>10</v>
      </c>
    </row>
    <row r="2292" spans="1:4" ht="13.5">
      <c r="A2292" s="128"/>
      <c r="B2292" s="129" t="s">
        <v>391</v>
      </c>
      <c r="C2292" s="128"/>
      <c r="D2292" s="128"/>
    </row>
    <row r="2293" spans="1:4" ht="27">
      <c r="A2293" s="128">
        <v>1</v>
      </c>
      <c r="B2293" s="129" t="s">
        <v>759</v>
      </c>
      <c r="C2293" s="128" t="s">
        <v>19</v>
      </c>
      <c r="D2293" s="128">
        <v>1</v>
      </c>
    </row>
    <row r="2294" spans="1:4" ht="27">
      <c r="A2294" s="128">
        <f>A2293+1</f>
        <v>2</v>
      </c>
      <c r="B2294" s="129" t="s">
        <v>478</v>
      </c>
      <c r="C2294" s="128" t="s">
        <v>19</v>
      </c>
      <c r="D2294" s="128">
        <f>D2295+2</f>
        <v>10</v>
      </c>
    </row>
    <row r="2295" spans="1:4" ht="13.5">
      <c r="A2295" s="128">
        <f aca="true" t="shared" si="30" ref="A2295:A2300">A2294+1</f>
        <v>3</v>
      </c>
      <c r="B2295" s="129" t="s">
        <v>760</v>
      </c>
      <c r="C2295" s="128" t="s">
        <v>19</v>
      </c>
      <c r="D2295" s="155">
        <v>8</v>
      </c>
    </row>
    <row r="2296" spans="1:4" ht="27">
      <c r="A2296" s="128">
        <f t="shared" si="30"/>
        <v>4</v>
      </c>
      <c r="B2296" s="129" t="s">
        <v>416</v>
      </c>
      <c r="C2296" s="128" t="s">
        <v>19</v>
      </c>
      <c r="D2296" s="155">
        <f>D2294</f>
        <v>10</v>
      </c>
    </row>
    <row r="2297" spans="1:4" ht="13.5">
      <c r="A2297" s="128">
        <f t="shared" si="30"/>
        <v>5</v>
      </c>
      <c r="B2297" s="129" t="s">
        <v>616</v>
      </c>
      <c r="C2297" s="128" t="s">
        <v>19</v>
      </c>
      <c r="D2297" s="155">
        <v>6</v>
      </c>
    </row>
    <row r="2298" spans="1:4" ht="13.5">
      <c r="A2298" s="128">
        <f t="shared" si="30"/>
        <v>6</v>
      </c>
      <c r="B2298" s="129" t="s">
        <v>761</v>
      </c>
      <c r="C2298" s="128" t="s">
        <v>19</v>
      </c>
      <c r="D2298" s="155">
        <v>2</v>
      </c>
    </row>
    <row r="2299" spans="1:4" ht="13.5">
      <c r="A2299" s="128">
        <f t="shared" si="30"/>
        <v>7</v>
      </c>
      <c r="B2299" s="129" t="s">
        <v>762</v>
      </c>
      <c r="C2299" s="128" t="s">
        <v>19</v>
      </c>
      <c r="D2299" s="155">
        <v>2</v>
      </c>
    </row>
    <row r="2300" spans="1:4" ht="13.5">
      <c r="A2300" s="128">
        <f t="shared" si="30"/>
        <v>8</v>
      </c>
      <c r="B2300" s="129" t="s">
        <v>763</v>
      </c>
      <c r="C2300" s="128" t="s">
        <v>19</v>
      </c>
      <c r="D2300" s="155">
        <v>1</v>
      </c>
    </row>
    <row r="2301" spans="1:4" ht="13.5">
      <c r="A2301" s="128"/>
      <c r="B2301" s="129" t="s">
        <v>397</v>
      </c>
      <c r="C2301" s="128"/>
      <c r="D2301" s="155"/>
    </row>
    <row r="2302" spans="1:4" ht="27">
      <c r="A2302" s="128">
        <v>9</v>
      </c>
      <c r="B2302" s="129" t="s">
        <v>759</v>
      </c>
      <c r="C2302" s="128" t="s">
        <v>19</v>
      </c>
      <c r="D2302" s="155">
        <v>1</v>
      </c>
    </row>
    <row r="2303" spans="1:4" ht="13.5">
      <c r="A2303" s="128">
        <f aca="true" t="shared" si="31" ref="A2303:A2308">A2302+1</f>
        <v>10</v>
      </c>
      <c r="B2303" s="129" t="s">
        <v>764</v>
      </c>
      <c r="C2303" s="128" t="s">
        <v>19</v>
      </c>
      <c r="D2303" s="155">
        <f>D2308+1</f>
        <v>11</v>
      </c>
    </row>
    <row r="2304" spans="1:4" ht="27">
      <c r="A2304" s="128">
        <f t="shared" si="31"/>
        <v>11</v>
      </c>
      <c r="B2304" s="129" t="s">
        <v>765</v>
      </c>
      <c r="C2304" s="128" t="s">
        <v>19</v>
      </c>
      <c r="D2304" s="155">
        <v>27</v>
      </c>
    </row>
    <row r="2305" spans="1:4" ht="27">
      <c r="A2305" s="128">
        <f t="shared" si="31"/>
        <v>12</v>
      </c>
      <c r="B2305" s="129" t="s">
        <v>771</v>
      </c>
      <c r="C2305" s="128" t="s">
        <v>19</v>
      </c>
      <c r="D2305" s="155">
        <f>D2303</f>
        <v>11</v>
      </c>
    </row>
    <row r="2306" spans="1:4" ht="13.5">
      <c r="A2306" s="128">
        <f t="shared" si="31"/>
        <v>13</v>
      </c>
      <c r="B2306" s="129" t="s">
        <v>616</v>
      </c>
      <c r="C2306" s="128" t="s">
        <v>19</v>
      </c>
      <c r="D2306" s="155">
        <f>D2304*3</f>
        <v>81</v>
      </c>
    </row>
    <row r="2307" spans="1:4" ht="27">
      <c r="A2307" s="128">
        <f t="shared" si="31"/>
        <v>14</v>
      </c>
      <c r="B2307" s="129" t="s">
        <v>478</v>
      </c>
      <c r="C2307" s="128" t="s">
        <v>19</v>
      </c>
      <c r="D2307" s="155">
        <v>1</v>
      </c>
    </row>
    <row r="2308" spans="1:4" ht="13.5">
      <c r="A2308" s="128">
        <f t="shared" si="31"/>
        <v>15</v>
      </c>
      <c r="B2308" s="129" t="s">
        <v>760</v>
      </c>
      <c r="C2308" s="128" t="s">
        <v>19</v>
      </c>
      <c r="D2308" s="155">
        <v>10</v>
      </c>
    </row>
    <row r="2309" spans="1:4" ht="13.5">
      <c r="A2309" s="128"/>
      <c r="B2309" s="129" t="s">
        <v>402</v>
      </c>
      <c r="C2309" s="128"/>
      <c r="D2309" s="155"/>
    </row>
    <row r="2310" spans="1:4" ht="27">
      <c r="A2310" s="128">
        <v>16</v>
      </c>
      <c r="B2310" s="129" t="s">
        <v>766</v>
      </c>
      <c r="C2310" s="128" t="s">
        <v>19</v>
      </c>
      <c r="D2310" s="155">
        <v>1</v>
      </c>
    </row>
    <row r="2311" spans="1:4" ht="27">
      <c r="A2311" s="128">
        <f>A2310+1</f>
        <v>17</v>
      </c>
      <c r="B2311" s="129" t="s">
        <v>480</v>
      </c>
      <c r="C2311" s="128" t="s">
        <v>19</v>
      </c>
      <c r="D2311" s="128">
        <v>1</v>
      </c>
    </row>
    <row r="2312" spans="1:4" ht="27">
      <c r="A2312" s="128">
        <f>A2311+1</f>
        <v>18</v>
      </c>
      <c r="B2312" s="129" t="s">
        <v>481</v>
      </c>
      <c r="C2312" s="128" t="s">
        <v>14</v>
      </c>
      <c r="D2312" s="128">
        <v>2.5</v>
      </c>
    </row>
    <row r="2313" spans="1:4" ht="27">
      <c r="A2313" s="128">
        <f>A2312+1</f>
        <v>19</v>
      </c>
      <c r="B2313" s="129" t="s">
        <v>767</v>
      </c>
      <c r="C2313" s="128" t="s">
        <v>19</v>
      </c>
      <c r="D2313" s="128">
        <v>1</v>
      </c>
    </row>
    <row r="2314" spans="1:4" ht="27">
      <c r="A2314" s="128">
        <f>A2313+1</f>
        <v>20</v>
      </c>
      <c r="B2314" s="129" t="s">
        <v>338</v>
      </c>
      <c r="C2314" s="128" t="s">
        <v>19</v>
      </c>
      <c r="D2314" s="128">
        <v>1</v>
      </c>
    </row>
    <row r="2315" spans="1:4" ht="27">
      <c r="A2315" s="128">
        <f>A2314+1</f>
        <v>21</v>
      </c>
      <c r="B2315" s="129" t="s">
        <v>768</v>
      </c>
      <c r="C2315" s="128" t="s">
        <v>19</v>
      </c>
      <c r="D2315" s="128">
        <v>1</v>
      </c>
    </row>
    <row r="2316" spans="1:4" ht="13.5">
      <c r="A2316" s="128"/>
      <c r="B2316" s="129" t="s">
        <v>405</v>
      </c>
      <c r="C2316" s="128"/>
      <c r="D2316" s="128"/>
    </row>
    <row r="2317" spans="1:4" ht="27">
      <c r="A2317" s="128">
        <v>22</v>
      </c>
      <c r="B2317" s="129" t="s">
        <v>766</v>
      </c>
      <c r="C2317" s="128" t="s">
        <v>19</v>
      </c>
      <c r="D2317" s="128">
        <v>1</v>
      </c>
    </row>
    <row r="2318" spans="1:4" ht="27">
      <c r="A2318" s="128">
        <f>A2317+1</f>
        <v>23</v>
      </c>
      <c r="B2318" s="129" t="s">
        <v>480</v>
      </c>
      <c r="C2318" s="128" t="s">
        <v>19</v>
      </c>
      <c r="D2318" s="128">
        <v>1</v>
      </c>
    </row>
    <row r="2319" spans="1:4" ht="27">
      <c r="A2319" s="128">
        <f>A2318+1</f>
        <v>24</v>
      </c>
      <c r="B2319" s="129" t="s">
        <v>481</v>
      </c>
      <c r="C2319" s="128" t="s">
        <v>14</v>
      </c>
      <c r="D2319" s="128">
        <v>2.5</v>
      </c>
    </row>
    <row r="2320" spans="1:4" ht="27">
      <c r="A2320" s="128">
        <f>A2319+1</f>
        <v>25</v>
      </c>
      <c r="B2320" s="129" t="s">
        <v>767</v>
      </c>
      <c r="C2320" s="128" t="s">
        <v>19</v>
      </c>
      <c r="D2320" s="128">
        <v>1</v>
      </c>
    </row>
    <row r="2321" spans="1:4" ht="27">
      <c r="A2321" s="128">
        <f>A2320+1</f>
        <v>26</v>
      </c>
      <c r="B2321" s="129" t="s">
        <v>338</v>
      </c>
      <c r="C2321" s="128" t="s">
        <v>19</v>
      </c>
      <c r="D2321" s="128">
        <v>1</v>
      </c>
    </row>
    <row r="2322" spans="1:4" ht="27">
      <c r="A2322" s="128">
        <f>A2321+1</f>
        <v>27</v>
      </c>
      <c r="B2322" s="129" t="s">
        <v>768</v>
      </c>
      <c r="C2322" s="128" t="s">
        <v>19</v>
      </c>
      <c r="D2322" s="128">
        <v>1</v>
      </c>
    </row>
    <row r="2323" spans="1:4" ht="13.5">
      <c r="A2323" s="305" t="s">
        <v>345</v>
      </c>
      <c r="B2323" s="305"/>
      <c r="C2323" s="305"/>
      <c r="D2323" s="305"/>
    </row>
    <row r="2324" spans="1:4" ht="13.5">
      <c r="A2324" s="128">
        <v>1</v>
      </c>
      <c r="B2324" s="129" t="s">
        <v>346</v>
      </c>
      <c r="C2324" s="128" t="s">
        <v>19</v>
      </c>
      <c r="D2324" s="128">
        <v>8</v>
      </c>
    </row>
    <row r="2325" spans="1:4" ht="13.5">
      <c r="A2325" s="128">
        <v>2</v>
      </c>
      <c r="B2325" s="129" t="s">
        <v>347</v>
      </c>
      <c r="C2325" s="128" t="s">
        <v>146</v>
      </c>
      <c r="D2325" s="128">
        <v>5</v>
      </c>
    </row>
    <row r="2326" spans="1:4" ht="13.5">
      <c r="A2326" s="128">
        <v>3</v>
      </c>
      <c r="B2326" s="129" t="s">
        <v>769</v>
      </c>
      <c r="C2326" s="128" t="s">
        <v>19</v>
      </c>
      <c r="D2326" s="128">
        <v>4</v>
      </c>
    </row>
    <row r="2327" spans="1:4" ht="13.5">
      <c r="A2327" s="128">
        <v>4</v>
      </c>
      <c r="B2327" s="129" t="s">
        <v>348</v>
      </c>
      <c r="C2327" s="128" t="s">
        <v>19</v>
      </c>
      <c r="D2327" s="128">
        <v>4</v>
      </c>
    </row>
    <row r="2328" spans="1:4" ht="13.5">
      <c r="A2328" s="128">
        <v>5</v>
      </c>
      <c r="B2328" s="129" t="s">
        <v>349</v>
      </c>
      <c r="C2328" s="128" t="s">
        <v>19</v>
      </c>
      <c r="D2328" s="128">
        <f>D2295+D2308</f>
        <v>18</v>
      </c>
    </row>
    <row r="2329" spans="1:4" ht="13.5">
      <c r="A2329" s="128">
        <v>6</v>
      </c>
      <c r="B2329" s="129" t="s">
        <v>442</v>
      </c>
      <c r="C2329" s="128" t="s">
        <v>411</v>
      </c>
      <c r="D2329" s="128">
        <v>2</v>
      </c>
    </row>
    <row r="2330" spans="1:4" ht="13.5">
      <c r="A2330" s="128">
        <v>7</v>
      </c>
      <c r="B2330" s="129" t="s">
        <v>350</v>
      </c>
      <c r="C2330" s="128" t="s">
        <v>14</v>
      </c>
      <c r="D2330" s="128">
        <v>5</v>
      </c>
    </row>
    <row r="2331" spans="1:4" ht="13.5">
      <c r="A2331" s="175"/>
      <c r="B2331" s="175"/>
      <c r="C2331" s="175"/>
      <c r="D2331" s="175"/>
    </row>
    <row r="2332" spans="1:4" ht="13.5">
      <c r="A2332" s="304" t="s">
        <v>794</v>
      </c>
      <c r="B2332" s="304"/>
      <c r="C2332" s="304"/>
      <c r="D2332" s="304"/>
    </row>
    <row r="2333" spans="1:4" ht="31.5" customHeight="1">
      <c r="A2333" s="127" t="s">
        <v>112</v>
      </c>
      <c r="B2333" s="127" t="s">
        <v>1</v>
      </c>
      <c r="C2333" s="127" t="s">
        <v>160</v>
      </c>
      <c r="D2333" s="127" t="s">
        <v>10</v>
      </c>
    </row>
    <row r="2334" spans="1:4" ht="13.5">
      <c r="A2334" s="128"/>
      <c r="B2334" s="129" t="s">
        <v>391</v>
      </c>
      <c r="C2334" s="128"/>
      <c r="D2334" s="128"/>
    </row>
    <row r="2335" spans="1:4" ht="27">
      <c r="A2335" s="128">
        <v>1</v>
      </c>
      <c r="B2335" s="129" t="s">
        <v>759</v>
      </c>
      <c r="C2335" s="128" t="s">
        <v>19</v>
      </c>
      <c r="D2335" s="128">
        <v>1</v>
      </c>
    </row>
    <row r="2336" spans="1:4" ht="27">
      <c r="A2336" s="128">
        <f>A2335+1</f>
        <v>2</v>
      </c>
      <c r="B2336" s="129" t="s">
        <v>478</v>
      </c>
      <c r="C2336" s="128" t="s">
        <v>19</v>
      </c>
      <c r="D2336" s="128">
        <f>D2337+2</f>
        <v>10</v>
      </c>
    </row>
    <row r="2337" spans="1:4" ht="13.5">
      <c r="A2337" s="128">
        <f aca="true" t="shared" si="32" ref="A2337:A2342">A2336+1</f>
        <v>3</v>
      </c>
      <c r="B2337" s="129" t="s">
        <v>760</v>
      </c>
      <c r="C2337" s="128" t="s">
        <v>19</v>
      </c>
      <c r="D2337" s="155">
        <v>8</v>
      </c>
    </row>
    <row r="2338" spans="1:4" ht="27">
      <c r="A2338" s="128">
        <f t="shared" si="32"/>
        <v>4</v>
      </c>
      <c r="B2338" s="129" t="s">
        <v>416</v>
      </c>
      <c r="C2338" s="128" t="s">
        <v>19</v>
      </c>
      <c r="D2338" s="155">
        <f>D2336</f>
        <v>10</v>
      </c>
    </row>
    <row r="2339" spans="1:4" ht="13.5">
      <c r="A2339" s="128">
        <f t="shared" si="32"/>
        <v>5</v>
      </c>
      <c r="B2339" s="129" t="s">
        <v>616</v>
      </c>
      <c r="C2339" s="128" t="s">
        <v>19</v>
      </c>
      <c r="D2339" s="155">
        <v>6</v>
      </c>
    </row>
    <row r="2340" spans="1:4" ht="13.5">
      <c r="A2340" s="128">
        <f t="shared" si="32"/>
        <v>6</v>
      </c>
      <c r="B2340" s="129" t="s">
        <v>761</v>
      </c>
      <c r="C2340" s="128" t="s">
        <v>19</v>
      </c>
      <c r="D2340" s="155">
        <v>2</v>
      </c>
    </row>
    <row r="2341" spans="1:4" ht="13.5">
      <c r="A2341" s="128">
        <f t="shared" si="32"/>
        <v>7</v>
      </c>
      <c r="B2341" s="129" t="s">
        <v>762</v>
      </c>
      <c r="C2341" s="128" t="s">
        <v>19</v>
      </c>
      <c r="D2341" s="155">
        <v>2</v>
      </c>
    </row>
    <row r="2342" spans="1:4" ht="13.5">
      <c r="A2342" s="128">
        <f t="shared" si="32"/>
        <v>8</v>
      </c>
      <c r="B2342" s="129" t="s">
        <v>763</v>
      </c>
      <c r="C2342" s="128" t="s">
        <v>19</v>
      </c>
      <c r="D2342" s="155">
        <v>1</v>
      </c>
    </row>
    <row r="2343" spans="1:4" ht="13.5">
      <c r="A2343" s="128"/>
      <c r="B2343" s="129" t="s">
        <v>397</v>
      </c>
      <c r="C2343" s="128"/>
      <c r="D2343" s="155"/>
    </row>
    <row r="2344" spans="1:4" ht="27">
      <c r="A2344" s="128">
        <v>9</v>
      </c>
      <c r="B2344" s="129" t="s">
        <v>759</v>
      </c>
      <c r="C2344" s="128" t="s">
        <v>19</v>
      </c>
      <c r="D2344" s="155">
        <v>1</v>
      </c>
    </row>
    <row r="2345" spans="1:4" ht="13.5">
      <c r="A2345" s="128">
        <f aca="true" t="shared" si="33" ref="A2345:A2350">A2344+1</f>
        <v>10</v>
      </c>
      <c r="B2345" s="129" t="s">
        <v>764</v>
      </c>
      <c r="C2345" s="128" t="s">
        <v>19</v>
      </c>
      <c r="D2345" s="155">
        <f>D2350+1</f>
        <v>9</v>
      </c>
    </row>
    <row r="2346" spans="1:4" ht="27">
      <c r="A2346" s="128">
        <f t="shared" si="33"/>
        <v>11</v>
      </c>
      <c r="B2346" s="129" t="s">
        <v>765</v>
      </c>
      <c r="C2346" s="128" t="s">
        <v>19</v>
      </c>
      <c r="D2346" s="155">
        <v>17</v>
      </c>
    </row>
    <row r="2347" spans="1:4" ht="27">
      <c r="A2347" s="128">
        <f t="shared" si="33"/>
        <v>12</v>
      </c>
      <c r="B2347" s="129" t="s">
        <v>771</v>
      </c>
      <c r="C2347" s="128" t="s">
        <v>19</v>
      </c>
      <c r="D2347" s="155">
        <f>D2345</f>
        <v>9</v>
      </c>
    </row>
    <row r="2348" spans="1:4" ht="13.5">
      <c r="A2348" s="128">
        <f t="shared" si="33"/>
        <v>13</v>
      </c>
      <c r="B2348" s="129" t="s">
        <v>616</v>
      </c>
      <c r="C2348" s="128" t="s">
        <v>19</v>
      </c>
      <c r="D2348" s="155">
        <f>D2346*3</f>
        <v>51</v>
      </c>
    </row>
    <row r="2349" spans="1:4" ht="27">
      <c r="A2349" s="128">
        <f t="shared" si="33"/>
        <v>14</v>
      </c>
      <c r="B2349" s="129" t="s">
        <v>478</v>
      </c>
      <c r="C2349" s="128" t="s">
        <v>19</v>
      </c>
      <c r="D2349" s="155">
        <v>1</v>
      </c>
    </row>
    <row r="2350" spans="1:4" ht="13.5">
      <c r="A2350" s="128">
        <f t="shared" si="33"/>
        <v>15</v>
      </c>
      <c r="B2350" s="129" t="s">
        <v>760</v>
      </c>
      <c r="C2350" s="128" t="s">
        <v>19</v>
      </c>
      <c r="D2350" s="155">
        <v>8</v>
      </c>
    </row>
    <row r="2351" spans="1:4" ht="13.5">
      <c r="A2351" s="128"/>
      <c r="B2351" s="129" t="s">
        <v>402</v>
      </c>
      <c r="C2351" s="128"/>
      <c r="D2351" s="155"/>
    </row>
    <row r="2352" spans="1:4" ht="27">
      <c r="A2352" s="128">
        <v>16</v>
      </c>
      <c r="B2352" s="129" t="s">
        <v>766</v>
      </c>
      <c r="C2352" s="128" t="s">
        <v>19</v>
      </c>
      <c r="D2352" s="155">
        <v>1</v>
      </c>
    </row>
    <row r="2353" spans="1:4" ht="27">
      <c r="A2353" s="128">
        <f>A2352+1</f>
        <v>17</v>
      </c>
      <c r="B2353" s="129" t="s">
        <v>480</v>
      </c>
      <c r="C2353" s="128" t="s">
        <v>19</v>
      </c>
      <c r="D2353" s="155">
        <v>1</v>
      </c>
    </row>
    <row r="2354" spans="1:4" ht="27">
      <c r="A2354" s="128">
        <f>A2353+1</f>
        <v>18</v>
      </c>
      <c r="B2354" s="129" t="s">
        <v>481</v>
      </c>
      <c r="C2354" s="128" t="s">
        <v>14</v>
      </c>
      <c r="D2354" s="128">
        <v>2.5</v>
      </c>
    </row>
    <row r="2355" spans="1:4" ht="27">
      <c r="A2355" s="128">
        <f>A2354+1</f>
        <v>19</v>
      </c>
      <c r="B2355" s="129" t="s">
        <v>767</v>
      </c>
      <c r="C2355" s="128" t="s">
        <v>19</v>
      </c>
      <c r="D2355" s="128">
        <v>1</v>
      </c>
    </row>
    <row r="2356" spans="1:4" ht="27">
      <c r="A2356" s="128">
        <f>A2355+1</f>
        <v>20</v>
      </c>
      <c r="B2356" s="129" t="s">
        <v>338</v>
      </c>
      <c r="C2356" s="128" t="s">
        <v>19</v>
      </c>
      <c r="D2356" s="128">
        <v>1</v>
      </c>
    </row>
    <row r="2357" spans="1:4" ht="27">
      <c r="A2357" s="128">
        <f>A2356+1</f>
        <v>21</v>
      </c>
      <c r="B2357" s="129" t="s">
        <v>768</v>
      </c>
      <c r="C2357" s="128" t="s">
        <v>19</v>
      </c>
      <c r="D2357" s="128">
        <v>1</v>
      </c>
    </row>
    <row r="2358" spans="1:4" ht="13.5">
      <c r="A2358" s="128"/>
      <c r="B2358" s="129" t="s">
        <v>405</v>
      </c>
      <c r="C2358" s="128"/>
      <c r="D2358" s="128"/>
    </row>
    <row r="2359" spans="1:4" ht="27">
      <c r="A2359" s="128">
        <v>22</v>
      </c>
      <c r="B2359" s="129" t="s">
        <v>766</v>
      </c>
      <c r="C2359" s="128" t="s">
        <v>19</v>
      </c>
      <c r="D2359" s="128">
        <v>1</v>
      </c>
    </row>
    <row r="2360" spans="1:4" ht="27">
      <c r="A2360" s="128">
        <f>A2359+1</f>
        <v>23</v>
      </c>
      <c r="B2360" s="129" t="s">
        <v>480</v>
      </c>
      <c r="C2360" s="128" t="s">
        <v>19</v>
      </c>
      <c r="D2360" s="128">
        <v>1</v>
      </c>
    </row>
    <row r="2361" spans="1:4" ht="27">
      <c r="A2361" s="128">
        <f>A2360+1</f>
        <v>24</v>
      </c>
      <c r="B2361" s="129" t="s">
        <v>481</v>
      </c>
      <c r="C2361" s="128" t="s">
        <v>14</v>
      </c>
      <c r="D2361" s="128">
        <v>2.5</v>
      </c>
    </row>
    <row r="2362" spans="1:4" ht="27">
      <c r="A2362" s="128">
        <f>A2361+1</f>
        <v>25</v>
      </c>
      <c r="B2362" s="129" t="s">
        <v>767</v>
      </c>
      <c r="C2362" s="128" t="s">
        <v>19</v>
      </c>
      <c r="D2362" s="128">
        <v>1</v>
      </c>
    </row>
    <row r="2363" spans="1:4" ht="27">
      <c r="A2363" s="128">
        <f>A2362+1</f>
        <v>26</v>
      </c>
      <c r="B2363" s="129" t="s">
        <v>338</v>
      </c>
      <c r="C2363" s="128" t="s">
        <v>19</v>
      </c>
      <c r="D2363" s="128">
        <v>1</v>
      </c>
    </row>
    <row r="2364" spans="1:4" ht="27">
      <c r="A2364" s="128">
        <f>A2363+1</f>
        <v>27</v>
      </c>
      <c r="B2364" s="129" t="s">
        <v>768</v>
      </c>
      <c r="C2364" s="128" t="s">
        <v>19</v>
      </c>
      <c r="D2364" s="128">
        <v>1</v>
      </c>
    </row>
    <row r="2365" spans="1:4" ht="13.5">
      <c r="A2365" s="305" t="s">
        <v>345</v>
      </c>
      <c r="B2365" s="305"/>
      <c r="C2365" s="305"/>
      <c r="D2365" s="305"/>
    </row>
    <row r="2366" spans="1:4" ht="13.5">
      <c r="A2366" s="128">
        <v>1</v>
      </c>
      <c r="B2366" s="129" t="s">
        <v>346</v>
      </c>
      <c r="C2366" s="128" t="s">
        <v>19</v>
      </c>
      <c r="D2366" s="128">
        <v>8</v>
      </c>
    </row>
    <row r="2367" spans="1:4" ht="13.5">
      <c r="A2367" s="128">
        <v>2</v>
      </c>
      <c r="B2367" s="129" t="s">
        <v>347</v>
      </c>
      <c r="C2367" s="128" t="s">
        <v>146</v>
      </c>
      <c r="D2367" s="128">
        <v>5</v>
      </c>
    </row>
    <row r="2368" spans="1:4" ht="13.5">
      <c r="A2368" s="128">
        <v>3</v>
      </c>
      <c r="B2368" s="129" t="s">
        <v>769</v>
      </c>
      <c r="C2368" s="128" t="s">
        <v>19</v>
      </c>
      <c r="D2368" s="128">
        <v>4</v>
      </c>
    </row>
    <row r="2369" spans="1:4" ht="13.5">
      <c r="A2369" s="128">
        <v>4</v>
      </c>
      <c r="B2369" s="129" t="s">
        <v>348</v>
      </c>
      <c r="C2369" s="128" t="s">
        <v>19</v>
      </c>
      <c r="D2369" s="128">
        <v>4</v>
      </c>
    </row>
    <row r="2370" spans="1:4" ht="13.5">
      <c r="A2370" s="128">
        <v>5</v>
      </c>
      <c r="B2370" s="129" t="s">
        <v>349</v>
      </c>
      <c r="C2370" s="128" t="s">
        <v>19</v>
      </c>
      <c r="D2370" s="128">
        <f>D2337+D2350</f>
        <v>16</v>
      </c>
    </row>
    <row r="2371" spans="1:4" ht="13.5">
      <c r="A2371" s="128">
        <v>6</v>
      </c>
      <c r="B2371" s="129" t="s">
        <v>442</v>
      </c>
      <c r="C2371" s="128" t="s">
        <v>411</v>
      </c>
      <c r="D2371" s="128">
        <v>2</v>
      </c>
    </row>
    <row r="2372" spans="1:4" ht="13.5">
      <c r="A2372" s="128">
        <v>7</v>
      </c>
      <c r="B2372" s="129" t="s">
        <v>350</v>
      </c>
      <c r="C2372" s="128" t="s">
        <v>14</v>
      </c>
      <c r="D2372" s="128">
        <v>5</v>
      </c>
    </row>
    <row r="2373" spans="1:4" ht="13.5">
      <c r="A2373" s="175"/>
      <c r="B2373" s="175"/>
      <c r="C2373" s="175"/>
      <c r="D2373" s="175"/>
    </row>
    <row r="2374" spans="1:4" ht="13.5">
      <c r="A2374" s="304" t="s">
        <v>795</v>
      </c>
      <c r="B2374" s="304"/>
      <c r="C2374" s="304"/>
      <c r="D2374" s="304"/>
    </row>
    <row r="2375" spans="1:4" ht="27" customHeight="1">
      <c r="A2375" s="127" t="s">
        <v>112</v>
      </c>
      <c r="B2375" s="127" t="s">
        <v>1</v>
      </c>
      <c r="C2375" s="127" t="s">
        <v>160</v>
      </c>
      <c r="D2375" s="127" t="s">
        <v>10</v>
      </c>
    </row>
    <row r="2376" spans="1:4" ht="13.5">
      <c r="A2376" s="128"/>
      <c r="B2376" s="129" t="s">
        <v>391</v>
      </c>
      <c r="C2376" s="128"/>
      <c r="D2376" s="128"/>
    </row>
    <row r="2377" spans="1:4" ht="27">
      <c r="A2377" s="128">
        <v>1</v>
      </c>
      <c r="B2377" s="129" t="s">
        <v>759</v>
      </c>
      <c r="C2377" s="128" t="s">
        <v>19</v>
      </c>
      <c r="D2377" s="128">
        <v>1</v>
      </c>
    </row>
    <row r="2378" spans="1:4" ht="27">
      <c r="A2378" s="128">
        <f>A2377+1</f>
        <v>2</v>
      </c>
      <c r="B2378" s="129" t="s">
        <v>478</v>
      </c>
      <c r="C2378" s="128" t="s">
        <v>19</v>
      </c>
      <c r="D2378" s="128">
        <f>D2379+2</f>
        <v>8</v>
      </c>
    </row>
    <row r="2379" spans="1:4" ht="13.5">
      <c r="A2379" s="128">
        <f aca="true" t="shared" si="34" ref="A2379:A2384">A2378+1</f>
        <v>3</v>
      </c>
      <c r="B2379" s="129" t="s">
        <v>760</v>
      </c>
      <c r="C2379" s="128" t="s">
        <v>19</v>
      </c>
      <c r="D2379" s="155">
        <v>6</v>
      </c>
    </row>
    <row r="2380" spans="1:4" ht="27">
      <c r="A2380" s="128">
        <f t="shared" si="34"/>
        <v>4</v>
      </c>
      <c r="B2380" s="129" t="s">
        <v>416</v>
      </c>
      <c r="C2380" s="128" t="s">
        <v>19</v>
      </c>
      <c r="D2380" s="155">
        <f>D2378</f>
        <v>8</v>
      </c>
    </row>
    <row r="2381" spans="1:4" ht="13.5">
      <c r="A2381" s="128">
        <f t="shared" si="34"/>
        <v>5</v>
      </c>
      <c r="B2381" s="129" t="s">
        <v>616</v>
      </c>
      <c r="C2381" s="128" t="s">
        <v>19</v>
      </c>
      <c r="D2381" s="155">
        <v>6</v>
      </c>
    </row>
    <row r="2382" spans="1:4" ht="13.5">
      <c r="A2382" s="128">
        <f t="shared" si="34"/>
        <v>6</v>
      </c>
      <c r="B2382" s="129" t="s">
        <v>761</v>
      </c>
      <c r="C2382" s="128" t="s">
        <v>19</v>
      </c>
      <c r="D2382" s="155">
        <v>2</v>
      </c>
    </row>
    <row r="2383" spans="1:4" ht="13.5">
      <c r="A2383" s="128">
        <f t="shared" si="34"/>
        <v>7</v>
      </c>
      <c r="B2383" s="129" t="s">
        <v>762</v>
      </c>
      <c r="C2383" s="128" t="s">
        <v>19</v>
      </c>
      <c r="D2383" s="155">
        <v>2</v>
      </c>
    </row>
    <row r="2384" spans="1:4" ht="13.5">
      <c r="A2384" s="128">
        <f t="shared" si="34"/>
        <v>8</v>
      </c>
      <c r="B2384" s="129" t="s">
        <v>763</v>
      </c>
      <c r="C2384" s="128" t="s">
        <v>19</v>
      </c>
      <c r="D2384" s="155">
        <v>1</v>
      </c>
    </row>
    <row r="2385" spans="1:4" ht="13.5">
      <c r="A2385" s="128"/>
      <c r="B2385" s="129" t="s">
        <v>397</v>
      </c>
      <c r="C2385" s="128"/>
      <c r="D2385" s="155"/>
    </row>
    <row r="2386" spans="1:4" ht="27">
      <c r="A2386" s="128">
        <v>9</v>
      </c>
      <c r="B2386" s="129" t="s">
        <v>759</v>
      </c>
      <c r="C2386" s="128" t="s">
        <v>19</v>
      </c>
      <c r="D2386" s="155">
        <v>1</v>
      </c>
    </row>
    <row r="2387" spans="1:4" ht="13.5">
      <c r="A2387" s="128">
        <f aca="true" t="shared" si="35" ref="A2387:A2392">A2386+1</f>
        <v>10</v>
      </c>
      <c r="B2387" s="129" t="s">
        <v>764</v>
      </c>
      <c r="C2387" s="128" t="s">
        <v>19</v>
      </c>
      <c r="D2387" s="155">
        <f>D2392+1</f>
        <v>10</v>
      </c>
    </row>
    <row r="2388" spans="1:4" ht="27">
      <c r="A2388" s="128">
        <f t="shared" si="35"/>
        <v>11</v>
      </c>
      <c r="B2388" s="129" t="s">
        <v>765</v>
      </c>
      <c r="C2388" s="128" t="s">
        <v>19</v>
      </c>
      <c r="D2388" s="155">
        <v>17</v>
      </c>
    </row>
    <row r="2389" spans="1:4" ht="27">
      <c r="A2389" s="128">
        <f t="shared" si="35"/>
        <v>12</v>
      </c>
      <c r="B2389" s="129" t="s">
        <v>771</v>
      </c>
      <c r="C2389" s="128" t="s">
        <v>19</v>
      </c>
      <c r="D2389" s="155">
        <f>D2387</f>
        <v>10</v>
      </c>
    </row>
    <row r="2390" spans="1:4" ht="13.5">
      <c r="A2390" s="128">
        <f t="shared" si="35"/>
        <v>13</v>
      </c>
      <c r="B2390" s="129" t="s">
        <v>616</v>
      </c>
      <c r="C2390" s="128" t="s">
        <v>19</v>
      </c>
      <c r="D2390" s="155">
        <f>D2388*3</f>
        <v>51</v>
      </c>
    </row>
    <row r="2391" spans="1:4" ht="27">
      <c r="A2391" s="128">
        <f t="shared" si="35"/>
        <v>14</v>
      </c>
      <c r="B2391" s="129" t="s">
        <v>478</v>
      </c>
      <c r="C2391" s="128" t="s">
        <v>19</v>
      </c>
      <c r="D2391" s="155">
        <v>1</v>
      </c>
    </row>
    <row r="2392" spans="1:4" ht="13.5">
      <c r="A2392" s="128">
        <f t="shared" si="35"/>
        <v>15</v>
      </c>
      <c r="B2392" s="129" t="s">
        <v>760</v>
      </c>
      <c r="C2392" s="128" t="s">
        <v>19</v>
      </c>
      <c r="D2392" s="155">
        <v>9</v>
      </c>
    </row>
    <row r="2393" spans="1:4" ht="13.5">
      <c r="A2393" s="128"/>
      <c r="B2393" s="129" t="s">
        <v>402</v>
      </c>
      <c r="C2393" s="128"/>
      <c r="D2393" s="155"/>
    </row>
    <row r="2394" spans="1:4" ht="27">
      <c r="A2394" s="128">
        <v>16</v>
      </c>
      <c r="B2394" s="129" t="s">
        <v>766</v>
      </c>
      <c r="C2394" s="128" t="s">
        <v>19</v>
      </c>
      <c r="D2394" s="155">
        <v>1</v>
      </c>
    </row>
    <row r="2395" spans="1:4" ht="27">
      <c r="A2395" s="128">
        <f>A2394+1</f>
        <v>17</v>
      </c>
      <c r="B2395" s="129" t="s">
        <v>480</v>
      </c>
      <c r="C2395" s="128" t="s">
        <v>19</v>
      </c>
      <c r="D2395" s="128">
        <v>1</v>
      </c>
    </row>
    <row r="2396" spans="1:4" ht="27">
      <c r="A2396" s="128">
        <f>A2395+1</f>
        <v>18</v>
      </c>
      <c r="B2396" s="129" t="s">
        <v>481</v>
      </c>
      <c r="C2396" s="128" t="s">
        <v>14</v>
      </c>
      <c r="D2396" s="128">
        <v>2.5</v>
      </c>
    </row>
    <row r="2397" spans="1:4" ht="27">
      <c r="A2397" s="128">
        <f>A2396+1</f>
        <v>19</v>
      </c>
      <c r="B2397" s="129" t="s">
        <v>767</v>
      </c>
      <c r="C2397" s="128" t="s">
        <v>19</v>
      </c>
      <c r="D2397" s="128">
        <v>1</v>
      </c>
    </row>
    <row r="2398" spans="1:4" ht="27">
      <c r="A2398" s="128">
        <f>A2397+1</f>
        <v>20</v>
      </c>
      <c r="B2398" s="129" t="s">
        <v>338</v>
      </c>
      <c r="C2398" s="128" t="s">
        <v>19</v>
      </c>
      <c r="D2398" s="128">
        <v>1</v>
      </c>
    </row>
    <row r="2399" spans="1:4" ht="27">
      <c r="A2399" s="128">
        <f>A2398+1</f>
        <v>21</v>
      </c>
      <c r="B2399" s="129" t="s">
        <v>768</v>
      </c>
      <c r="C2399" s="128" t="s">
        <v>19</v>
      </c>
      <c r="D2399" s="128">
        <v>1</v>
      </c>
    </row>
    <row r="2400" spans="1:4" ht="13.5">
      <c r="A2400" s="128"/>
      <c r="B2400" s="129" t="s">
        <v>405</v>
      </c>
      <c r="C2400" s="128"/>
      <c r="D2400" s="128"/>
    </row>
    <row r="2401" spans="1:4" ht="27">
      <c r="A2401" s="128">
        <v>22</v>
      </c>
      <c r="B2401" s="129" t="s">
        <v>766</v>
      </c>
      <c r="C2401" s="128" t="s">
        <v>19</v>
      </c>
      <c r="D2401" s="128">
        <v>1</v>
      </c>
    </row>
    <row r="2402" spans="1:4" ht="27">
      <c r="A2402" s="128">
        <f>A2401+1</f>
        <v>23</v>
      </c>
      <c r="B2402" s="129" t="s">
        <v>480</v>
      </c>
      <c r="C2402" s="128" t="s">
        <v>19</v>
      </c>
      <c r="D2402" s="128">
        <v>1</v>
      </c>
    </row>
    <row r="2403" spans="1:4" ht="27">
      <c r="A2403" s="128">
        <f>A2402+1</f>
        <v>24</v>
      </c>
      <c r="B2403" s="129" t="s">
        <v>481</v>
      </c>
      <c r="C2403" s="128" t="s">
        <v>14</v>
      </c>
      <c r="D2403" s="128">
        <v>2.5</v>
      </c>
    </row>
    <row r="2404" spans="1:4" ht="27">
      <c r="A2404" s="128">
        <f>A2403+1</f>
        <v>25</v>
      </c>
      <c r="B2404" s="129" t="s">
        <v>767</v>
      </c>
      <c r="C2404" s="128" t="s">
        <v>19</v>
      </c>
      <c r="D2404" s="128">
        <v>1</v>
      </c>
    </row>
    <row r="2405" spans="1:4" ht="27">
      <c r="A2405" s="128">
        <f>A2404+1</f>
        <v>26</v>
      </c>
      <c r="B2405" s="129" t="s">
        <v>338</v>
      </c>
      <c r="C2405" s="128" t="s">
        <v>19</v>
      </c>
      <c r="D2405" s="128">
        <v>1</v>
      </c>
    </row>
    <row r="2406" spans="1:4" ht="27">
      <c r="A2406" s="128">
        <f>A2405+1</f>
        <v>27</v>
      </c>
      <c r="B2406" s="129" t="s">
        <v>768</v>
      </c>
      <c r="C2406" s="128" t="s">
        <v>19</v>
      </c>
      <c r="D2406" s="128">
        <v>1</v>
      </c>
    </row>
    <row r="2407" spans="1:4" ht="13.5">
      <c r="A2407" s="305" t="s">
        <v>345</v>
      </c>
      <c r="B2407" s="305"/>
      <c r="C2407" s="305"/>
      <c r="D2407" s="305"/>
    </row>
    <row r="2408" spans="1:4" ht="13.5">
      <c r="A2408" s="128">
        <v>1</v>
      </c>
      <c r="B2408" s="129" t="s">
        <v>346</v>
      </c>
      <c r="C2408" s="128" t="s">
        <v>19</v>
      </c>
      <c r="D2408" s="128">
        <v>8</v>
      </c>
    </row>
    <row r="2409" spans="1:4" ht="13.5">
      <c r="A2409" s="128">
        <v>2</v>
      </c>
      <c r="B2409" s="129" t="s">
        <v>347</v>
      </c>
      <c r="C2409" s="128" t="s">
        <v>146</v>
      </c>
      <c r="D2409" s="128">
        <v>5</v>
      </c>
    </row>
    <row r="2410" spans="1:4" ht="13.5">
      <c r="A2410" s="128">
        <v>3</v>
      </c>
      <c r="B2410" s="129" t="s">
        <v>769</v>
      </c>
      <c r="C2410" s="128" t="s">
        <v>19</v>
      </c>
      <c r="D2410" s="128">
        <v>4</v>
      </c>
    </row>
    <row r="2411" spans="1:4" ht="13.5">
      <c r="A2411" s="128">
        <v>4</v>
      </c>
      <c r="B2411" s="129" t="s">
        <v>348</v>
      </c>
      <c r="C2411" s="128" t="s">
        <v>19</v>
      </c>
      <c r="D2411" s="128">
        <v>4</v>
      </c>
    </row>
    <row r="2412" spans="1:4" ht="13.5">
      <c r="A2412" s="128">
        <v>5</v>
      </c>
      <c r="B2412" s="129" t="s">
        <v>349</v>
      </c>
      <c r="C2412" s="128" t="s">
        <v>19</v>
      </c>
      <c r="D2412" s="128">
        <f>D2379+D2392</f>
        <v>15</v>
      </c>
    </row>
    <row r="2413" spans="1:4" ht="13.5">
      <c r="A2413" s="128">
        <v>6</v>
      </c>
      <c r="B2413" s="129" t="s">
        <v>442</v>
      </c>
      <c r="C2413" s="128" t="s">
        <v>411</v>
      </c>
      <c r="D2413" s="128">
        <v>2</v>
      </c>
    </row>
    <row r="2414" spans="1:4" ht="13.5">
      <c r="A2414" s="128">
        <v>7</v>
      </c>
      <c r="B2414" s="129" t="s">
        <v>350</v>
      </c>
      <c r="C2414" s="128" t="s">
        <v>14</v>
      </c>
      <c r="D2414" s="128">
        <v>5</v>
      </c>
    </row>
    <row r="2415" spans="1:4" ht="13.5">
      <c r="A2415" s="175"/>
      <c r="B2415" s="175"/>
      <c r="C2415" s="175"/>
      <c r="D2415" s="175"/>
    </row>
    <row r="2416" spans="1:4" ht="13.5">
      <c r="A2416" s="304" t="s">
        <v>796</v>
      </c>
      <c r="B2416" s="304"/>
      <c r="C2416" s="304"/>
      <c r="D2416" s="304"/>
    </row>
    <row r="2417" spans="1:4" ht="25.5" customHeight="1">
      <c r="A2417" s="127" t="s">
        <v>112</v>
      </c>
      <c r="B2417" s="127" t="s">
        <v>1</v>
      </c>
      <c r="C2417" s="127" t="s">
        <v>160</v>
      </c>
      <c r="D2417" s="127" t="s">
        <v>10</v>
      </c>
    </row>
    <row r="2418" spans="1:4" ht="13.5">
      <c r="A2418" s="128"/>
      <c r="B2418" s="129" t="s">
        <v>391</v>
      </c>
      <c r="C2418" s="128"/>
      <c r="D2418" s="128"/>
    </row>
    <row r="2419" spans="1:4" ht="27">
      <c r="A2419" s="128">
        <v>1</v>
      </c>
      <c r="B2419" s="129" t="s">
        <v>759</v>
      </c>
      <c r="C2419" s="128" t="s">
        <v>19</v>
      </c>
      <c r="D2419" s="128">
        <v>1</v>
      </c>
    </row>
    <row r="2420" spans="1:4" ht="27">
      <c r="A2420" s="128">
        <f>A2419+1</f>
        <v>2</v>
      </c>
      <c r="B2420" s="129" t="s">
        <v>478</v>
      </c>
      <c r="C2420" s="128" t="s">
        <v>19</v>
      </c>
      <c r="D2420" s="128">
        <f>D2421+2</f>
        <v>9</v>
      </c>
    </row>
    <row r="2421" spans="1:4" ht="13.5">
      <c r="A2421" s="128">
        <f aca="true" t="shared" si="36" ref="A2421:A2426">A2420+1</f>
        <v>3</v>
      </c>
      <c r="B2421" s="129" t="s">
        <v>760</v>
      </c>
      <c r="C2421" s="128" t="s">
        <v>19</v>
      </c>
      <c r="D2421" s="155">
        <v>7</v>
      </c>
    </row>
    <row r="2422" spans="1:4" ht="27">
      <c r="A2422" s="128">
        <f t="shared" si="36"/>
        <v>4</v>
      </c>
      <c r="B2422" s="129" t="s">
        <v>416</v>
      </c>
      <c r="C2422" s="128" t="s">
        <v>19</v>
      </c>
      <c r="D2422" s="155">
        <f>D2420</f>
        <v>9</v>
      </c>
    </row>
    <row r="2423" spans="1:4" ht="13.5">
      <c r="A2423" s="128">
        <f t="shared" si="36"/>
        <v>5</v>
      </c>
      <c r="B2423" s="129" t="s">
        <v>616</v>
      </c>
      <c r="C2423" s="128" t="s">
        <v>19</v>
      </c>
      <c r="D2423" s="155">
        <v>6</v>
      </c>
    </row>
    <row r="2424" spans="1:4" ht="13.5">
      <c r="A2424" s="128">
        <f t="shared" si="36"/>
        <v>6</v>
      </c>
      <c r="B2424" s="129" t="s">
        <v>761</v>
      </c>
      <c r="C2424" s="128" t="s">
        <v>19</v>
      </c>
      <c r="D2424" s="155">
        <v>2</v>
      </c>
    </row>
    <row r="2425" spans="1:4" ht="13.5">
      <c r="A2425" s="128">
        <f t="shared" si="36"/>
        <v>7</v>
      </c>
      <c r="B2425" s="129" t="s">
        <v>762</v>
      </c>
      <c r="C2425" s="128" t="s">
        <v>19</v>
      </c>
      <c r="D2425" s="155">
        <v>2</v>
      </c>
    </row>
    <row r="2426" spans="1:4" ht="13.5">
      <c r="A2426" s="128">
        <f t="shared" si="36"/>
        <v>8</v>
      </c>
      <c r="B2426" s="129" t="s">
        <v>763</v>
      </c>
      <c r="C2426" s="128" t="s">
        <v>19</v>
      </c>
      <c r="D2426" s="155">
        <v>1</v>
      </c>
    </row>
    <row r="2427" spans="1:4" ht="13.5">
      <c r="A2427" s="128"/>
      <c r="B2427" s="129" t="s">
        <v>397</v>
      </c>
      <c r="C2427" s="128"/>
      <c r="D2427" s="155"/>
    </row>
    <row r="2428" spans="1:4" ht="27">
      <c r="A2428" s="128">
        <v>9</v>
      </c>
      <c r="B2428" s="129" t="s">
        <v>759</v>
      </c>
      <c r="C2428" s="128" t="s">
        <v>19</v>
      </c>
      <c r="D2428" s="155">
        <v>1</v>
      </c>
    </row>
    <row r="2429" spans="1:4" ht="13.5">
      <c r="A2429" s="128">
        <f aca="true" t="shared" si="37" ref="A2429:A2434">A2428+1</f>
        <v>10</v>
      </c>
      <c r="B2429" s="129" t="s">
        <v>764</v>
      </c>
      <c r="C2429" s="128" t="s">
        <v>19</v>
      </c>
      <c r="D2429" s="155">
        <f>D2434+1</f>
        <v>7</v>
      </c>
    </row>
    <row r="2430" spans="1:4" ht="27">
      <c r="A2430" s="128">
        <f t="shared" si="37"/>
        <v>11</v>
      </c>
      <c r="B2430" s="129" t="s">
        <v>765</v>
      </c>
      <c r="C2430" s="128" t="s">
        <v>19</v>
      </c>
      <c r="D2430" s="155">
        <v>9</v>
      </c>
    </row>
    <row r="2431" spans="1:4" ht="27">
      <c r="A2431" s="128">
        <f t="shared" si="37"/>
        <v>12</v>
      </c>
      <c r="B2431" s="129" t="s">
        <v>771</v>
      </c>
      <c r="C2431" s="128" t="s">
        <v>19</v>
      </c>
      <c r="D2431" s="155">
        <f>D2429</f>
        <v>7</v>
      </c>
    </row>
    <row r="2432" spans="1:4" ht="13.5">
      <c r="A2432" s="128">
        <f t="shared" si="37"/>
        <v>13</v>
      </c>
      <c r="B2432" s="129" t="s">
        <v>616</v>
      </c>
      <c r="C2432" s="128" t="s">
        <v>19</v>
      </c>
      <c r="D2432" s="155">
        <f>D2430*3</f>
        <v>27</v>
      </c>
    </row>
    <row r="2433" spans="1:4" ht="27">
      <c r="A2433" s="128">
        <f t="shared" si="37"/>
        <v>14</v>
      </c>
      <c r="B2433" s="129" t="s">
        <v>478</v>
      </c>
      <c r="C2433" s="128" t="s">
        <v>19</v>
      </c>
      <c r="D2433" s="155">
        <v>1</v>
      </c>
    </row>
    <row r="2434" spans="1:4" ht="13.5">
      <c r="A2434" s="128">
        <f t="shared" si="37"/>
        <v>15</v>
      </c>
      <c r="B2434" s="129" t="s">
        <v>760</v>
      </c>
      <c r="C2434" s="128" t="s">
        <v>19</v>
      </c>
      <c r="D2434" s="155">
        <v>6</v>
      </c>
    </row>
    <row r="2435" spans="1:4" ht="13.5">
      <c r="A2435" s="128"/>
      <c r="B2435" s="129" t="s">
        <v>402</v>
      </c>
      <c r="C2435" s="128"/>
      <c r="D2435" s="155"/>
    </row>
    <row r="2436" spans="1:4" ht="27">
      <c r="A2436" s="128">
        <v>16</v>
      </c>
      <c r="B2436" s="129" t="s">
        <v>766</v>
      </c>
      <c r="C2436" s="128" t="s">
        <v>19</v>
      </c>
      <c r="D2436" s="155">
        <v>1</v>
      </c>
    </row>
    <row r="2437" spans="1:4" ht="27">
      <c r="A2437" s="128">
        <f>A2436+1</f>
        <v>17</v>
      </c>
      <c r="B2437" s="129" t="s">
        <v>480</v>
      </c>
      <c r="C2437" s="128" t="s">
        <v>19</v>
      </c>
      <c r="D2437" s="128">
        <v>1</v>
      </c>
    </row>
    <row r="2438" spans="1:4" ht="27">
      <c r="A2438" s="128">
        <f>A2437+1</f>
        <v>18</v>
      </c>
      <c r="B2438" s="129" t="s">
        <v>481</v>
      </c>
      <c r="C2438" s="128" t="s">
        <v>14</v>
      </c>
      <c r="D2438" s="128">
        <v>2.5</v>
      </c>
    </row>
    <row r="2439" spans="1:4" ht="27">
      <c r="A2439" s="128">
        <f>A2438+1</f>
        <v>19</v>
      </c>
      <c r="B2439" s="129" t="s">
        <v>767</v>
      </c>
      <c r="C2439" s="128" t="s">
        <v>19</v>
      </c>
      <c r="D2439" s="128">
        <v>1</v>
      </c>
    </row>
    <row r="2440" spans="1:4" ht="27">
      <c r="A2440" s="128">
        <f>A2439+1</f>
        <v>20</v>
      </c>
      <c r="B2440" s="129" t="s">
        <v>338</v>
      </c>
      <c r="C2440" s="128" t="s">
        <v>19</v>
      </c>
      <c r="D2440" s="128">
        <v>1</v>
      </c>
    </row>
    <row r="2441" spans="1:4" ht="27">
      <c r="A2441" s="128">
        <f>A2440+1</f>
        <v>21</v>
      </c>
      <c r="B2441" s="129" t="s">
        <v>768</v>
      </c>
      <c r="C2441" s="128" t="s">
        <v>19</v>
      </c>
      <c r="D2441" s="128">
        <v>1</v>
      </c>
    </row>
    <row r="2442" spans="1:4" ht="13.5">
      <c r="A2442" s="128"/>
      <c r="B2442" s="129" t="s">
        <v>405</v>
      </c>
      <c r="C2442" s="128"/>
      <c r="D2442" s="128"/>
    </row>
    <row r="2443" spans="1:4" ht="27">
      <c r="A2443" s="128">
        <v>22</v>
      </c>
      <c r="B2443" s="129" t="s">
        <v>766</v>
      </c>
      <c r="C2443" s="128" t="s">
        <v>19</v>
      </c>
      <c r="D2443" s="128">
        <v>1</v>
      </c>
    </row>
    <row r="2444" spans="1:4" ht="27">
      <c r="A2444" s="128">
        <f>A2443+1</f>
        <v>23</v>
      </c>
      <c r="B2444" s="129" t="s">
        <v>480</v>
      </c>
      <c r="C2444" s="128" t="s">
        <v>19</v>
      </c>
      <c r="D2444" s="128">
        <v>1</v>
      </c>
    </row>
    <row r="2445" spans="1:4" ht="27">
      <c r="A2445" s="128">
        <f>A2444+1</f>
        <v>24</v>
      </c>
      <c r="B2445" s="129" t="s">
        <v>481</v>
      </c>
      <c r="C2445" s="128" t="s">
        <v>14</v>
      </c>
      <c r="D2445" s="128">
        <v>2.5</v>
      </c>
    </row>
    <row r="2446" spans="1:4" ht="27">
      <c r="A2446" s="128">
        <f>A2445+1</f>
        <v>25</v>
      </c>
      <c r="B2446" s="129" t="s">
        <v>767</v>
      </c>
      <c r="C2446" s="128" t="s">
        <v>19</v>
      </c>
      <c r="D2446" s="128">
        <v>1</v>
      </c>
    </row>
    <row r="2447" spans="1:4" ht="27">
      <c r="A2447" s="128">
        <f>A2446+1</f>
        <v>26</v>
      </c>
      <c r="B2447" s="129" t="s">
        <v>338</v>
      </c>
      <c r="C2447" s="128" t="s">
        <v>19</v>
      </c>
      <c r="D2447" s="128">
        <v>1</v>
      </c>
    </row>
    <row r="2448" spans="1:4" ht="27">
      <c r="A2448" s="128">
        <f>A2447+1</f>
        <v>27</v>
      </c>
      <c r="B2448" s="129" t="s">
        <v>768</v>
      </c>
      <c r="C2448" s="128" t="s">
        <v>19</v>
      </c>
      <c r="D2448" s="128">
        <v>1</v>
      </c>
    </row>
    <row r="2449" spans="1:4" ht="13.5">
      <c r="A2449" s="305" t="s">
        <v>345</v>
      </c>
      <c r="B2449" s="305"/>
      <c r="C2449" s="305"/>
      <c r="D2449" s="305"/>
    </row>
    <row r="2450" spans="1:4" ht="13.5">
      <c r="A2450" s="128">
        <v>1</v>
      </c>
      <c r="B2450" s="129" t="s">
        <v>346</v>
      </c>
      <c r="C2450" s="128" t="s">
        <v>19</v>
      </c>
      <c r="D2450" s="128">
        <v>8</v>
      </c>
    </row>
    <row r="2451" spans="1:4" ht="13.5">
      <c r="A2451" s="128">
        <v>2</v>
      </c>
      <c r="B2451" s="129" t="s">
        <v>347</v>
      </c>
      <c r="C2451" s="128" t="s">
        <v>146</v>
      </c>
      <c r="D2451" s="128">
        <v>5</v>
      </c>
    </row>
    <row r="2452" spans="1:4" ht="13.5">
      <c r="A2452" s="128">
        <v>3</v>
      </c>
      <c r="B2452" s="129" t="s">
        <v>769</v>
      </c>
      <c r="C2452" s="128" t="s">
        <v>19</v>
      </c>
      <c r="D2452" s="128">
        <v>4</v>
      </c>
    </row>
    <row r="2453" spans="1:4" ht="13.5">
      <c r="A2453" s="128">
        <v>4</v>
      </c>
      <c r="B2453" s="129" t="s">
        <v>348</v>
      </c>
      <c r="C2453" s="128" t="s">
        <v>19</v>
      </c>
      <c r="D2453" s="128">
        <v>4</v>
      </c>
    </row>
    <row r="2454" spans="1:4" ht="13.5">
      <c r="A2454" s="128">
        <v>5</v>
      </c>
      <c r="B2454" s="129" t="s">
        <v>349</v>
      </c>
      <c r="C2454" s="128" t="s">
        <v>19</v>
      </c>
      <c r="D2454" s="128">
        <f>D2421+D2434</f>
        <v>13</v>
      </c>
    </row>
    <row r="2455" spans="1:4" ht="13.5">
      <c r="A2455" s="128">
        <v>6</v>
      </c>
      <c r="B2455" s="129" t="s">
        <v>442</v>
      </c>
      <c r="C2455" s="128" t="s">
        <v>411</v>
      </c>
      <c r="D2455" s="128">
        <v>2</v>
      </c>
    </row>
    <row r="2456" spans="1:4" ht="13.5">
      <c r="A2456" s="128">
        <v>7</v>
      </c>
      <c r="B2456" s="129" t="s">
        <v>350</v>
      </c>
      <c r="C2456" s="128" t="s">
        <v>14</v>
      </c>
      <c r="D2456" s="128">
        <v>5</v>
      </c>
    </row>
    <row r="2457" spans="1:4" ht="13.5">
      <c r="A2457" s="175"/>
      <c r="B2457" s="175"/>
      <c r="C2457" s="175"/>
      <c r="D2457" s="175"/>
    </row>
    <row r="2458" spans="1:4" ht="13.5">
      <c r="A2458" s="304" t="s">
        <v>797</v>
      </c>
      <c r="B2458" s="304"/>
      <c r="C2458" s="304"/>
      <c r="D2458" s="304"/>
    </row>
    <row r="2459" spans="1:4" ht="26.25" customHeight="1">
      <c r="A2459" s="127" t="s">
        <v>112</v>
      </c>
      <c r="B2459" s="127" t="s">
        <v>1</v>
      </c>
      <c r="C2459" s="127" t="s">
        <v>160</v>
      </c>
      <c r="D2459" s="127" t="s">
        <v>10</v>
      </c>
    </row>
    <row r="2460" spans="1:4" ht="13.5">
      <c r="A2460" s="128"/>
      <c r="B2460" s="129" t="s">
        <v>391</v>
      </c>
      <c r="C2460" s="128"/>
      <c r="D2460" s="128"/>
    </row>
    <row r="2461" spans="1:4" ht="27">
      <c r="A2461" s="128">
        <v>1</v>
      </c>
      <c r="B2461" s="129" t="s">
        <v>759</v>
      </c>
      <c r="C2461" s="128" t="s">
        <v>19</v>
      </c>
      <c r="D2461" s="128">
        <v>1</v>
      </c>
    </row>
    <row r="2462" spans="1:4" ht="27">
      <c r="A2462" s="128">
        <f>A2461+1</f>
        <v>2</v>
      </c>
      <c r="B2462" s="129" t="s">
        <v>478</v>
      </c>
      <c r="C2462" s="128" t="s">
        <v>19</v>
      </c>
      <c r="D2462" s="128">
        <f>D2463+2</f>
        <v>10</v>
      </c>
    </row>
    <row r="2463" spans="1:4" ht="13.5">
      <c r="A2463" s="128">
        <f aca="true" t="shared" si="38" ref="A2463:A2468">A2462+1</f>
        <v>3</v>
      </c>
      <c r="B2463" s="129" t="s">
        <v>760</v>
      </c>
      <c r="C2463" s="128" t="s">
        <v>19</v>
      </c>
      <c r="D2463" s="155">
        <v>8</v>
      </c>
    </row>
    <row r="2464" spans="1:4" ht="27">
      <c r="A2464" s="128">
        <f t="shared" si="38"/>
        <v>4</v>
      </c>
      <c r="B2464" s="129" t="s">
        <v>416</v>
      </c>
      <c r="C2464" s="128" t="s">
        <v>19</v>
      </c>
      <c r="D2464" s="155">
        <f>D2462</f>
        <v>10</v>
      </c>
    </row>
    <row r="2465" spans="1:4" ht="13.5">
      <c r="A2465" s="128">
        <f t="shared" si="38"/>
        <v>5</v>
      </c>
      <c r="B2465" s="129" t="s">
        <v>616</v>
      </c>
      <c r="C2465" s="128" t="s">
        <v>19</v>
      </c>
      <c r="D2465" s="155">
        <v>6</v>
      </c>
    </row>
    <row r="2466" spans="1:4" ht="13.5">
      <c r="A2466" s="128">
        <f t="shared" si="38"/>
        <v>6</v>
      </c>
      <c r="B2466" s="129" t="s">
        <v>761</v>
      </c>
      <c r="C2466" s="128" t="s">
        <v>19</v>
      </c>
      <c r="D2466" s="155">
        <v>2</v>
      </c>
    </row>
    <row r="2467" spans="1:4" ht="13.5">
      <c r="A2467" s="128">
        <f t="shared" si="38"/>
        <v>7</v>
      </c>
      <c r="B2467" s="129" t="s">
        <v>762</v>
      </c>
      <c r="C2467" s="128" t="s">
        <v>19</v>
      </c>
      <c r="D2467" s="155">
        <v>2</v>
      </c>
    </row>
    <row r="2468" spans="1:4" ht="13.5">
      <c r="A2468" s="128">
        <f t="shared" si="38"/>
        <v>8</v>
      </c>
      <c r="B2468" s="129" t="s">
        <v>763</v>
      </c>
      <c r="C2468" s="128" t="s">
        <v>19</v>
      </c>
      <c r="D2468" s="155">
        <v>1</v>
      </c>
    </row>
    <row r="2469" spans="1:4" ht="13.5">
      <c r="A2469" s="128"/>
      <c r="B2469" s="129" t="s">
        <v>397</v>
      </c>
      <c r="C2469" s="128"/>
      <c r="D2469" s="155"/>
    </row>
    <row r="2470" spans="1:4" ht="27">
      <c r="A2470" s="128">
        <v>9</v>
      </c>
      <c r="B2470" s="129" t="s">
        <v>759</v>
      </c>
      <c r="C2470" s="128" t="s">
        <v>19</v>
      </c>
      <c r="D2470" s="155">
        <v>1</v>
      </c>
    </row>
    <row r="2471" spans="1:4" ht="13.5">
      <c r="A2471" s="128">
        <f aca="true" t="shared" si="39" ref="A2471:A2476">A2470+1</f>
        <v>10</v>
      </c>
      <c r="B2471" s="129" t="s">
        <v>764</v>
      </c>
      <c r="C2471" s="128" t="s">
        <v>19</v>
      </c>
      <c r="D2471" s="155">
        <f>D2476+1</f>
        <v>11</v>
      </c>
    </row>
    <row r="2472" spans="1:4" ht="27">
      <c r="A2472" s="128">
        <f t="shared" si="39"/>
        <v>11</v>
      </c>
      <c r="B2472" s="129" t="s">
        <v>765</v>
      </c>
      <c r="C2472" s="128" t="s">
        <v>19</v>
      </c>
      <c r="D2472" s="155">
        <v>25</v>
      </c>
    </row>
    <row r="2473" spans="1:4" ht="27">
      <c r="A2473" s="128">
        <f t="shared" si="39"/>
        <v>12</v>
      </c>
      <c r="B2473" s="129" t="s">
        <v>771</v>
      </c>
      <c r="C2473" s="128" t="s">
        <v>19</v>
      </c>
      <c r="D2473" s="155">
        <f>D2471</f>
        <v>11</v>
      </c>
    </row>
    <row r="2474" spans="1:4" ht="13.5">
      <c r="A2474" s="128">
        <f t="shared" si="39"/>
        <v>13</v>
      </c>
      <c r="B2474" s="129" t="s">
        <v>616</v>
      </c>
      <c r="C2474" s="128" t="s">
        <v>19</v>
      </c>
      <c r="D2474" s="155">
        <f>D2472*3</f>
        <v>75</v>
      </c>
    </row>
    <row r="2475" spans="1:4" ht="27">
      <c r="A2475" s="128">
        <f t="shared" si="39"/>
        <v>14</v>
      </c>
      <c r="B2475" s="129" t="s">
        <v>478</v>
      </c>
      <c r="C2475" s="128" t="s">
        <v>19</v>
      </c>
      <c r="D2475" s="155">
        <v>1</v>
      </c>
    </row>
    <row r="2476" spans="1:4" ht="13.5">
      <c r="A2476" s="128">
        <f t="shared" si="39"/>
        <v>15</v>
      </c>
      <c r="B2476" s="129" t="s">
        <v>760</v>
      </c>
      <c r="C2476" s="128" t="s">
        <v>19</v>
      </c>
      <c r="D2476" s="155">
        <v>10</v>
      </c>
    </row>
    <row r="2477" spans="1:4" ht="13.5">
      <c r="A2477" s="128"/>
      <c r="B2477" s="129" t="s">
        <v>402</v>
      </c>
      <c r="C2477" s="128"/>
      <c r="D2477" s="128"/>
    </row>
    <row r="2478" spans="1:4" ht="27">
      <c r="A2478" s="128">
        <v>16</v>
      </c>
      <c r="B2478" s="129" t="s">
        <v>766</v>
      </c>
      <c r="C2478" s="128" t="s">
        <v>19</v>
      </c>
      <c r="D2478" s="128">
        <v>1</v>
      </c>
    </row>
    <row r="2479" spans="1:4" ht="27">
      <c r="A2479" s="128">
        <f>A2478+1</f>
        <v>17</v>
      </c>
      <c r="B2479" s="129" t="s">
        <v>480</v>
      </c>
      <c r="C2479" s="128" t="s">
        <v>19</v>
      </c>
      <c r="D2479" s="128">
        <v>1</v>
      </c>
    </row>
    <row r="2480" spans="1:4" ht="27">
      <c r="A2480" s="128">
        <f>A2479+1</f>
        <v>18</v>
      </c>
      <c r="B2480" s="129" t="s">
        <v>481</v>
      </c>
      <c r="C2480" s="128" t="s">
        <v>14</v>
      </c>
      <c r="D2480" s="128">
        <v>2.5</v>
      </c>
    </row>
    <row r="2481" spans="1:4" ht="27">
      <c r="A2481" s="128">
        <f>A2480+1</f>
        <v>19</v>
      </c>
      <c r="B2481" s="129" t="s">
        <v>767</v>
      </c>
      <c r="C2481" s="128" t="s">
        <v>19</v>
      </c>
      <c r="D2481" s="128">
        <v>1</v>
      </c>
    </row>
    <row r="2482" spans="1:4" ht="27">
      <c r="A2482" s="128">
        <f>A2481+1</f>
        <v>20</v>
      </c>
      <c r="B2482" s="129" t="s">
        <v>338</v>
      </c>
      <c r="C2482" s="128" t="s">
        <v>19</v>
      </c>
      <c r="D2482" s="128">
        <v>1</v>
      </c>
    </row>
    <row r="2483" spans="1:4" ht="27">
      <c r="A2483" s="128">
        <f>A2482+1</f>
        <v>21</v>
      </c>
      <c r="B2483" s="129" t="s">
        <v>768</v>
      </c>
      <c r="C2483" s="128" t="s">
        <v>19</v>
      </c>
      <c r="D2483" s="128">
        <v>1</v>
      </c>
    </row>
    <row r="2484" spans="1:4" ht="13.5">
      <c r="A2484" s="128"/>
      <c r="B2484" s="129" t="s">
        <v>405</v>
      </c>
      <c r="C2484" s="128"/>
      <c r="D2484" s="128"/>
    </row>
    <row r="2485" spans="1:4" ht="27">
      <c r="A2485" s="128">
        <v>22</v>
      </c>
      <c r="B2485" s="129" t="s">
        <v>766</v>
      </c>
      <c r="C2485" s="128" t="s">
        <v>19</v>
      </c>
      <c r="D2485" s="128">
        <v>1</v>
      </c>
    </row>
    <row r="2486" spans="1:4" ht="27">
      <c r="A2486" s="128">
        <f>A2485+1</f>
        <v>23</v>
      </c>
      <c r="B2486" s="129" t="s">
        <v>480</v>
      </c>
      <c r="C2486" s="128" t="s">
        <v>19</v>
      </c>
      <c r="D2486" s="128">
        <v>1</v>
      </c>
    </row>
    <row r="2487" spans="1:4" ht="27">
      <c r="A2487" s="128">
        <f>A2486+1</f>
        <v>24</v>
      </c>
      <c r="B2487" s="129" t="s">
        <v>481</v>
      </c>
      <c r="C2487" s="128" t="s">
        <v>14</v>
      </c>
      <c r="D2487" s="128">
        <v>2.5</v>
      </c>
    </row>
    <row r="2488" spans="1:4" ht="27">
      <c r="A2488" s="128">
        <f>A2487+1</f>
        <v>25</v>
      </c>
      <c r="B2488" s="129" t="s">
        <v>767</v>
      </c>
      <c r="C2488" s="128" t="s">
        <v>19</v>
      </c>
      <c r="D2488" s="128">
        <v>1</v>
      </c>
    </row>
    <row r="2489" spans="1:4" ht="27">
      <c r="A2489" s="128">
        <f>A2488+1</f>
        <v>26</v>
      </c>
      <c r="B2489" s="129" t="s">
        <v>338</v>
      </c>
      <c r="C2489" s="128" t="s">
        <v>19</v>
      </c>
      <c r="D2489" s="128">
        <v>1</v>
      </c>
    </row>
    <row r="2490" spans="1:4" ht="27">
      <c r="A2490" s="128">
        <f>A2489+1</f>
        <v>27</v>
      </c>
      <c r="B2490" s="129" t="s">
        <v>768</v>
      </c>
      <c r="C2490" s="128" t="s">
        <v>19</v>
      </c>
      <c r="D2490" s="128">
        <v>1</v>
      </c>
    </row>
    <row r="2491" spans="1:4" ht="13.5">
      <c r="A2491" s="305" t="s">
        <v>345</v>
      </c>
      <c r="B2491" s="305"/>
      <c r="C2491" s="305"/>
      <c r="D2491" s="305"/>
    </row>
    <row r="2492" spans="1:4" ht="13.5">
      <c r="A2492" s="128">
        <v>1</v>
      </c>
      <c r="B2492" s="129" t="s">
        <v>346</v>
      </c>
      <c r="C2492" s="128" t="s">
        <v>19</v>
      </c>
      <c r="D2492" s="128">
        <v>8</v>
      </c>
    </row>
    <row r="2493" spans="1:4" ht="13.5">
      <c r="A2493" s="128">
        <v>2</v>
      </c>
      <c r="B2493" s="129" t="s">
        <v>347</v>
      </c>
      <c r="C2493" s="128" t="s">
        <v>146</v>
      </c>
      <c r="D2493" s="128">
        <v>5</v>
      </c>
    </row>
    <row r="2494" spans="1:4" ht="13.5">
      <c r="A2494" s="128">
        <v>3</v>
      </c>
      <c r="B2494" s="129" t="s">
        <v>769</v>
      </c>
      <c r="C2494" s="128" t="s">
        <v>19</v>
      </c>
      <c r="D2494" s="128">
        <v>4</v>
      </c>
    </row>
    <row r="2495" spans="1:4" ht="13.5">
      <c r="A2495" s="128">
        <v>4</v>
      </c>
      <c r="B2495" s="129" t="s">
        <v>348</v>
      </c>
      <c r="C2495" s="128" t="s">
        <v>19</v>
      </c>
      <c r="D2495" s="128">
        <v>4</v>
      </c>
    </row>
    <row r="2496" spans="1:4" ht="13.5">
      <c r="A2496" s="128">
        <v>5</v>
      </c>
      <c r="B2496" s="129" t="s">
        <v>349</v>
      </c>
      <c r="C2496" s="128" t="s">
        <v>19</v>
      </c>
      <c r="D2496" s="128">
        <f>D2463+D2476</f>
        <v>18</v>
      </c>
    </row>
    <row r="2497" spans="1:4" ht="13.5">
      <c r="A2497" s="128">
        <v>6</v>
      </c>
      <c r="B2497" s="129" t="s">
        <v>442</v>
      </c>
      <c r="C2497" s="128" t="s">
        <v>411</v>
      </c>
      <c r="D2497" s="128">
        <v>2</v>
      </c>
    </row>
    <row r="2498" spans="1:4" ht="13.5">
      <c r="A2498" s="128">
        <v>7</v>
      </c>
      <c r="B2498" s="129" t="s">
        <v>350</v>
      </c>
      <c r="C2498" s="128" t="s">
        <v>14</v>
      </c>
      <c r="D2498" s="128">
        <v>5</v>
      </c>
    </row>
    <row r="2499" spans="1:4" ht="13.5">
      <c r="A2499" s="175"/>
      <c r="B2499" s="175"/>
      <c r="C2499" s="175"/>
      <c r="D2499" s="175"/>
    </row>
    <row r="2500" spans="1:4" ht="13.5">
      <c r="A2500" s="304" t="s">
        <v>798</v>
      </c>
      <c r="B2500" s="304"/>
      <c r="C2500" s="304"/>
      <c r="D2500" s="304"/>
    </row>
    <row r="2501" spans="1:4" ht="30" customHeight="1">
      <c r="A2501" s="127" t="s">
        <v>112</v>
      </c>
      <c r="B2501" s="127" t="s">
        <v>1</v>
      </c>
      <c r="C2501" s="127" t="s">
        <v>160</v>
      </c>
      <c r="D2501" s="127" t="s">
        <v>10</v>
      </c>
    </row>
    <row r="2502" spans="1:4" ht="13.5">
      <c r="A2502" s="128"/>
      <c r="B2502" s="129" t="s">
        <v>391</v>
      </c>
      <c r="C2502" s="128"/>
      <c r="D2502" s="128"/>
    </row>
    <row r="2503" spans="1:4" ht="27">
      <c r="A2503" s="128">
        <v>1</v>
      </c>
      <c r="B2503" s="129" t="s">
        <v>759</v>
      </c>
      <c r="C2503" s="128" t="s">
        <v>19</v>
      </c>
      <c r="D2503" s="128">
        <v>1</v>
      </c>
    </row>
    <row r="2504" spans="1:4" ht="27">
      <c r="A2504" s="128">
        <f>A2503+1</f>
        <v>2</v>
      </c>
      <c r="B2504" s="129" t="s">
        <v>478</v>
      </c>
      <c r="C2504" s="128" t="s">
        <v>19</v>
      </c>
      <c r="D2504" s="128">
        <f>D2505+2</f>
        <v>8</v>
      </c>
    </row>
    <row r="2505" spans="1:4" ht="13.5">
      <c r="A2505" s="128">
        <f aca="true" t="shared" si="40" ref="A2505:A2510">A2504+1</f>
        <v>3</v>
      </c>
      <c r="B2505" s="129" t="s">
        <v>760</v>
      </c>
      <c r="C2505" s="128" t="s">
        <v>19</v>
      </c>
      <c r="D2505" s="155">
        <v>6</v>
      </c>
    </row>
    <row r="2506" spans="1:4" ht="27">
      <c r="A2506" s="128">
        <f t="shared" si="40"/>
        <v>4</v>
      </c>
      <c r="B2506" s="129" t="s">
        <v>416</v>
      </c>
      <c r="C2506" s="128" t="s">
        <v>19</v>
      </c>
      <c r="D2506" s="128">
        <f>D2504</f>
        <v>8</v>
      </c>
    </row>
    <row r="2507" spans="1:4" ht="13.5">
      <c r="A2507" s="128">
        <f t="shared" si="40"/>
        <v>5</v>
      </c>
      <c r="B2507" s="129" t="s">
        <v>616</v>
      </c>
      <c r="C2507" s="128" t="s">
        <v>19</v>
      </c>
      <c r="D2507" s="128">
        <v>6</v>
      </c>
    </row>
    <row r="2508" spans="1:4" ht="13.5">
      <c r="A2508" s="128">
        <f t="shared" si="40"/>
        <v>6</v>
      </c>
      <c r="B2508" s="129" t="s">
        <v>761</v>
      </c>
      <c r="C2508" s="128" t="s">
        <v>19</v>
      </c>
      <c r="D2508" s="128">
        <v>2</v>
      </c>
    </row>
    <row r="2509" spans="1:4" ht="13.5">
      <c r="A2509" s="128">
        <f t="shared" si="40"/>
        <v>7</v>
      </c>
      <c r="B2509" s="129" t="s">
        <v>762</v>
      </c>
      <c r="C2509" s="128" t="s">
        <v>19</v>
      </c>
      <c r="D2509" s="128">
        <v>2</v>
      </c>
    </row>
    <row r="2510" spans="1:4" ht="13.5">
      <c r="A2510" s="128">
        <f t="shared" si="40"/>
        <v>8</v>
      </c>
      <c r="B2510" s="129" t="s">
        <v>763</v>
      </c>
      <c r="C2510" s="128" t="s">
        <v>19</v>
      </c>
      <c r="D2510" s="128">
        <v>1</v>
      </c>
    </row>
    <row r="2511" spans="1:4" ht="13.5">
      <c r="A2511" s="128"/>
      <c r="B2511" s="129" t="s">
        <v>402</v>
      </c>
      <c r="C2511" s="128"/>
      <c r="D2511" s="128"/>
    </row>
    <row r="2512" spans="1:4" ht="27">
      <c r="A2512" s="128">
        <v>16</v>
      </c>
      <c r="B2512" s="129" t="s">
        <v>766</v>
      </c>
      <c r="C2512" s="128" t="s">
        <v>19</v>
      </c>
      <c r="D2512" s="128">
        <v>1</v>
      </c>
    </row>
    <row r="2513" spans="1:4" ht="27">
      <c r="A2513" s="128">
        <f>A2512+1</f>
        <v>17</v>
      </c>
      <c r="B2513" s="129" t="s">
        <v>480</v>
      </c>
      <c r="C2513" s="128" t="s">
        <v>19</v>
      </c>
      <c r="D2513" s="128">
        <v>1</v>
      </c>
    </row>
    <row r="2514" spans="1:4" ht="27">
      <c r="A2514" s="128">
        <f>A2513+1</f>
        <v>18</v>
      </c>
      <c r="B2514" s="129" t="s">
        <v>481</v>
      </c>
      <c r="C2514" s="128" t="s">
        <v>14</v>
      </c>
      <c r="D2514" s="128">
        <v>2.5</v>
      </c>
    </row>
    <row r="2515" spans="1:4" ht="27">
      <c r="A2515" s="128">
        <f>A2514+1</f>
        <v>19</v>
      </c>
      <c r="B2515" s="129" t="s">
        <v>767</v>
      </c>
      <c r="C2515" s="128" t="s">
        <v>19</v>
      </c>
      <c r="D2515" s="128">
        <v>1</v>
      </c>
    </row>
    <row r="2516" spans="1:4" ht="27">
      <c r="A2516" s="128">
        <f>A2515+1</f>
        <v>20</v>
      </c>
      <c r="B2516" s="129" t="s">
        <v>338</v>
      </c>
      <c r="C2516" s="128" t="s">
        <v>19</v>
      </c>
      <c r="D2516" s="128">
        <v>1</v>
      </c>
    </row>
    <row r="2517" spans="1:4" ht="27">
      <c r="A2517" s="128">
        <f>A2516+1</f>
        <v>21</v>
      </c>
      <c r="B2517" s="129" t="s">
        <v>768</v>
      </c>
      <c r="C2517" s="128" t="s">
        <v>19</v>
      </c>
      <c r="D2517" s="128">
        <v>1</v>
      </c>
    </row>
    <row r="2518" spans="1:4" ht="13.5">
      <c r="A2518" s="128"/>
      <c r="B2518" s="129" t="s">
        <v>405</v>
      </c>
      <c r="C2518" s="128"/>
      <c r="D2518" s="128"/>
    </row>
    <row r="2519" spans="1:4" ht="27">
      <c r="A2519" s="128">
        <v>22</v>
      </c>
      <c r="B2519" s="129" t="s">
        <v>766</v>
      </c>
      <c r="C2519" s="128" t="s">
        <v>19</v>
      </c>
      <c r="D2519" s="128">
        <v>1</v>
      </c>
    </row>
    <row r="2520" spans="1:4" ht="27">
      <c r="A2520" s="128">
        <f>A2519+1</f>
        <v>23</v>
      </c>
      <c r="B2520" s="129" t="s">
        <v>480</v>
      </c>
      <c r="C2520" s="128" t="s">
        <v>19</v>
      </c>
      <c r="D2520" s="128">
        <v>1</v>
      </c>
    </row>
    <row r="2521" spans="1:4" ht="27">
      <c r="A2521" s="128">
        <f>A2520+1</f>
        <v>24</v>
      </c>
      <c r="B2521" s="129" t="s">
        <v>481</v>
      </c>
      <c r="C2521" s="128" t="s">
        <v>14</v>
      </c>
      <c r="D2521" s="128">
        <v>2.5</v>
      </c>
    </row>
    <row r="2522" spans="1:4" ht="27">
      <c r="A2522" s="128">
        <f>A2521+1</f>
        <v>25</v>
      </c>
      <c r="B2522" s="129" t="s">
        <v>767</v>
      </c>
      <c r="C2522" s="128" t="s">
        <v>19</v>
      </c>
      <c r="D2522" s="128">
        <v>1</v>
      </c>
    </row>
    <row r="2523" spans="1:4" ht="27">
      <c r="A2523" s="128">
        <f>A2522+1</f>
        <v>26</v>
      </c>
      <c r="B2523" s="129" t="s">
        <v>338</v>
      </c>
      <c r="C2523" s="128" t="s">
        <v>19</v>
      </c>
      <c r="D2523" s="128">
        <v>1</v>
      </c>
    </row>
    <row r="2524" spans="1:4" ht="27">
      <c r="A2524" s="128">
        <f>A2523+1</f>
        <v>27</v>
      </c>
      <c r="B2524" s="129" t="s">
        <v>768</v>
      </c>
      <c r="C2524" s="128" t="s">
        <v>19</v>
      </c>
      <c r="D2524" s="128">
        <v>1</v>
      </c>
    </row>
    <row r="2525" spans="1:4" ht="13.5">
      <c r="A2525" s="305" t="s">
        <v>345</v>
      </c>
      <c r="B2525" s="305"/>
      <c r="C2525" s="305"/>
      <c r="D2525" s="305"/>
    </row>
    <row r="2526" spans="1:4" ht="13.5">
      <c r="A2526" s="128">
        <v>1</v>
      </c>
      <c r="B2526" s="129" t="s">
        <v>346</v>
      </c>
      <c r="C2526" s="128" t="s">
        <v>19</v>
      </c>
      <c r="D2526" s="128">
        <v>6</v>
      </c>
    </row>
    <row r="2527" spans="1:4" ht="13.5">
      <c r="A2527" s="128">
        <v>2</v>
      </c>
      <c r="B2527" s="129" t="s">
        <v>347</v>
      </c>
      <c r="C2527" s="128" t="s">
        <v>146</v>
      </c>
      <c r="D2527" s="128">
        <v>5</v>
      </c>
    </row>
    <row r="2528" spans="1:4" ht="13.5">
      <c r="A2528" s="128">
        <v>3</v>
      </c>
      <c r="B2528" s="129" t="s">
        <v>769</v>
      </c>
      <c r="C2528" s="128" t="s">
        <v>19</v>
      </c>
      <c r="D2528" s="128">
        <v>3</v>
      </c>
    </row>
    <row r="2529" spans="1:4" ht="13.5">
      <c r="A2529" s="128">
        <v>4</v>
      </c>
      <c r="B2529" s="129" t="s">
        <v>348</v>
      </c>
      <c r="C2529" s="128" t="s">
        <v>19</v>
      </c>
      <c r="D2529" s="128">
        <v>3</v>
      </c>
    </row>
    <row r="2530" spans="1:4" ht="13.5">
      <c r="A2530" s="128">
        <v>5</v>
      </c>
      <c r="B2530" s="129" t="s">
        <v>349</v>
      </c>
      <c r="C2530" s="128" t="s">
        <v>19</v>
      </c>
      <c r="D2530" s="128">
        <v>6</v>
      </c>
    </row>
    <row r="2531" spans="1:4" ht="13.5">
      <c r="A2531" s="128">
        <v>6</v>
      </c>
      <c r="B2531" s="129" t="s">
        <v>442</v>
      </c>
      <c r="C2531" s="128" t="s">
        <v>411</v>
      </c>
      <c r="D2531" s="128">
        <v>2</v>
      </c>
    </row>
    <row r="2532" spans="1:4" ht="13.5">
      <c r="A2532" s="128">
        <v>7</v>
      </c>
      <c r="B2532" s="129" t="s">
        <v>350</v>
      </c>
      <c r="C2532" s="128" t="s">
        <v>14</v>
      </c>
      <c r="D2532" s="128">
        <v>5</v>
      </c>
    </row>
    <row r="2533" spans="1:4" ht="13.5">
      <c r="A2533" s="175"/>
      <c r="B2533" s="175"/>
      <c r="C2533" s="175"/>
      <c r="D2533" s="175"/>
    </row>
    <row r="2534" spans="1:4" ht="13.5">
      <c r="A2534" s="304" t="s">
        <v>799</v>
      </c>
      <c r="B2534" s="304"/>
      <c r="C2534" s="304"/>
      <c r="D2534" s="304"/>
    </row>
    <row r="2535" spans="1:4" ht="30" customHeight="1">
      <c r="A2535" s="127" t="s">
        <v>112</v>
      </c>
      <c r="B2535" s="127" t="s">
        <v>1</v>
      </c>
      <c r="C2535" s="127" t="s">
        <v>160</v>
      </c>
      <c r="D2535" s="127" t="s">
        <v>10</v>
      </c>
    </row>
    <row r="2536" spans="1:4" ht="13.5">
      <c r="A2536" s="128"/>
      <c r="B2536" s="129" t="s">
        <v>391</v>
      </c>
      <c r="C2536" s="128"/>
      <c r="D2536" s="128"/>
    </row>
    <row r="2537" spans="1:4" ht="27">
      <c r="A2537" s="128">
        <v>1</v>
      </c>
      <c r="B2537" s="129" t="s">
        <v>759</v>
      </c>
      <c r="C2537" s="128" t="s">
        <v>19</v>
      </c>
      <c r="D2537" s="128">
        <v>1</v>
      </c>
    </row>
    <row r="2538" spans="1:4" ht="27">
      <c r="A2538" s="128">
        <f>A2537+1</f>
        <v>2</v>
      </c>
      <c r="B2538" s="129" t="s">
        <v>478</v>
      </c>
      <c r="C2538" s="128" t="s">
        <v>19</v>
      </c>
      <c r="D2538" s="128">
        <f>D2539+2</f>
        <v>9</v>
      </c>
    </row>
    <row r="2539" spans="1:4" ht="13.5">
      <c r="A2539" s="128">
        <f aca="true" t="shared" si="41" ref="A2539:A2544">A2538+1</f>
        <v>3</v>
      </c>
      <c r="B2539" s="129" t="s">
        <v>760</v>
      </c>
      <c r="C2539" s="128" t="s">
        <v>19</v>
      </c>
      <c r="D2539" s="155">
        <v>7</v>
      </c>
    </row>
    <row r="2540" spans="1:4" ht="27">
      <c r="A2540" s="128">
        <f t="shared" si="41"/>
        <v>4</v>
      </c>
      <c r="B2540" s="129" t="s">
        <v>416</v>
      </c>
      <c r="C2540" s="128" t="s">
        <v>19</v>
      </c>
      <c r="D2540" s="155">
        <f>D2538</f>
        <v>9</v>
      </c>
    </row>
    <row r="2541" spans="1:4" ht="13.5">
      <c r="A2541" s="128">
        <f t="shared" si="41"/>
        <v>5</v>
      </c>
      <c r="B2541" s="129" t="s">
        <v>616</v>
      </c>
      <c r="C2541" s="128" t="s">
        <v>19</v>
      </c>
      <c r="D2541" s="155">
        <v>6</v>
      </c>
    </row>
    <row r="2542" spans="1:4" ht="13.5">
      <c r="A2542" s="128">
        <f t="shared" si="41"/>
        <v>6</v>
      </c>
      <c r="B2542" s="129" t="s">
        <v>761</v>
      </c>
      <c r="C2542" s="128" t="s">
        <v>19</v>
      </c>
      <c r="D2542" s="155">
        <v>2</v>
      </c>
    </row>
    <row r="2543" spans="1:4" ht="13.5">
      <c r="A2543" s="128">
        <f t="shared" si="41"/>
        <v>7</v>
      </c>
      <c r="B2543" s="129" t="s">
        <v>762</v>
      </c>
      <c r="C2543" s="128" t="s">
        <v>19</v>
      </c>
      <c r="D2543" s="155">
        <v>2</v>
      </c>
    </row>
    <row r="2544" spans="1:4" ht="13.5">
      <c r="A2544" s="128">
        <f t="shared" si="41"/>
        <v>8</v>
      </c>
      <c r="B2544" s="129" t="s">
        <v>763</v>
      </c>
      <c r="C2544" s="128" t="s">
        <v>19</v>
      </c>
      <c r="D2544" s="155">
        <v>1</v>
      </c>
    </row>
    <row r="2545" spans="1:4" ht="13.5">
      <c r="A2545" s="128"/>
      <c r="B2545" s="129" t="s">
        <v>397</v>
      </c>
      <c r="C2545" s="128"/>
      <c r="D2545" s="155"/>
    </row>
    <row r="2546" spans="1:4" ht="27">
      <c r="A2546" s="128">
        <v>9</v>
      </c>
      <c r="B2546" s="129" t="s">
        <v>759</v>
      </c>
      <c r="C2546" s="128" t="s">
        <v>19</v>
      </c>
      <c r="D2546" s="155">
        <v>1</v>
      </c>
    </row>
    <row r="2547" spans="1:4" ht="13.5">
      <c r="A2547" s="128">
        <f aca="true" t="shared" si="42" ref="A2547:A2552">A2546+1</f>
        <v>10</v>
      </c>
      <c r="B2547" s="129" t="s">
        <v>764</v>
      </c>
      <c r="C2547" s="128" t="s">
        <v>19</v>
      </c>
      <c r="D2547" s="155">
        <f>D2552+1</f>
        <v>9</v>
      </c>
    </row>
    <row r="2548" spans="1:4" ht="27">
      <c r="A2548" s="128">
        <f t="shared" si="42"/>
        <v>11</v>
      </c>
      <c r="B2548" s="129" t="s">
        <v>765</v>
      </c>
      <c r="C2548" s="128" t="s">
        <v>19</v>
      </c>
      <c r="D2548" s="155">
        <v>18</v>
      </c>
    </row>
    <row r="2549" spans="1:4" ht="27">
      <c r="A2549" s="128">
        <f t="shared" si="42"/>
        <v>12</v>
      </c>
      <c r="B2549" s="129" t="s">
        <v>771</v>
      </c>
      <c r="C2549" s="128" t="s">
        <v>19</v>
      </c>
      <c r="D2549" s="155">
        <f>D2547</f>
        <v>9</v>
      </c>
    </row>
    <row r="2550" spans="1:4" ht="13.5">
      <c r="A2550" s="128">
        <f t="shared" si="42"/>
        <v>13</v>
      </c>
      <c r="B2550" s="129" t="s">
        <v>616</v>
      </c>
      <c r="C2550" s="128" t="s">
        <v>19</v>
      </c>
      <c r="D2550" s="155">
        <f>D2548*3</f>
        <v>54</v>
      </c>
    </row>
    <row r="2551" spans="1:4" ht="27">
      <c r="A2551" s="128">
        <f t="shared" si="42"/>
        <v>14</v>
      </c>
      <c r="B2551" s="129" t="s">
        <v>478</v>
      </c>
      <c r="C2551" s="128" t="s">
        <v>19</v>
      </c>
      <c r="D2551" s="155">
        <v>1</v>
      </c>
    </row>
    <row r="2552" spans="1:4" ht="13.5">
      <c r="A2552" s="128">
        <f t="shared" si="42"/>
        <v>15</v>
      </c>
      <c r="B2552" s="129" t="s">
        <v>760</v>
      </c>
      <c r="C2552" s="128" t="s">
        <v>19</v>
      </c>
      <c r="D2552" s="155">
        <v>8</v>
      </c>
    </row>
    <row r="2553" spans="1:4" ht="13.5">
      <c r="A2553" s="128"/>
      <c r="B2553" s="129" t="s">
        <v>402</v>
      </c>
      <c r="C2553" s="128"/>
      <c r="D2553" s="155"/>
    </row>
    <row r="2554" spans="1:4" ht="27">
      <c r="A2554" s="128">
        <v>16</v>
      </c>
      <c r="B2554" s="129" t="s">
        <v>766</v>
      </c>
      <c r="C2554" s="128" t="s">
        <v>19</v>
      </c>
      <c r="D2554" s="155">
        <v>1</v>
      </c>
    </row>
    <row r="2555" spans="1:4" ht="27">
      <c r="A2555" s="128">
        <f>A2554+1</f>
        <v>17</v>
      </c>
      <c r="B2555" s="129" t="s">
        <v>480</v>
      </c>
      <c r="C2555" s="128" t="s">
        <v>19</v>
      </c>
      <c r="D2555" s="128">
        <v>1</v>
      </c>
    </row>
    <row r="2556" spans="1:4" ht="27">
      <c r="A2556" s="128">
        <f>A2555+1</f>
        <v>18</v>
      </c>
      <c r="B2556" s="129" t="s">
        <v>481</v>
      </c>
      <c r="C2556" s="128" t="s">
        <v>14</v>
      </c>
      <c r="D2556" s="128">
        <v>2.5</v>
      </c>
    </row>
    <row r="2557" spans="1:4" ht="27">
      <c r="A2557" s="128">
        <f>A2556+1</f>
        <v>19</v>
      </c>
      <c r="B2557" s="129" t="s">
        <v>767</v>
      </c>
      <c r="C2557" s="128" t="s">
        <v>19</v>
      </c>
      <c r="D2557" s="128">
        <v>1</v>
      </c>
    </row>
    <row r="2558" spans="1:4" ht="27">
      <c r="A2558" s="128">
        <f>A2557+1</f>
        <v>20</v>
      </c>
      <c r="B2558" s="129" t="s">
        <v>338</v>
      </c>
      <c r="C2558" s="128" t="s">
        <v>19</v>
      </c>
      <c r="D2558" s="128">
        <v>1</v>
      </c>
    </row>
    <row r="2559" spans="1:4" ht="27">
      <c r="A2559" s="128">
        <f>A2558+1</f>
        <v>21</v>
      </c>
      <c r="B2559" s="129" t="s">
        <v>768</v>
      </c>
      <c r="C2559" s="128" t="s">
        <v>19</v>
      </c>
      <c r="D2559" s="128">
        <v>1</v>
      </c>
    </row>
    <row r="2560" spans="1:4" ht="13.5">
      <c r="A2560" s="128"/>
      <c r="B2560" s="129" t="s">
        <v>405</v>
      </c>
      <c r="C2560" s="128"/>
      <c r="D2560" s="128"/>
    </row>
    <row r="2561" spans="1:4" ht="27">
      <c r="A2561" s="128">
        <v>22</v>
      </c>
      <c r="B2561" s="129" t="s">
        <v>766</v>
      </c>
      <c r="C2561" s="128" t="s">
        <v>19</v>
      </c>
      <c r="D2561" s="128">
        <v>1</v>
      </c>
    </row>
    <row r="2562" spans="1:4" ht="27">
      <c r="A2562" s="128">
        <f>A2561+1</f>
        <v>23</v>
      </c>
      <c r="B2562" s="129" t="s">
        <v>480</v>
      </c>
      <c r="C2562" s="128" t="s">
        <v>19</v>
      </c>
      <c r="D2562" s="128">
        <v>1</v>
      </c>
    </row>
    <row r="2563" spans="1:4" ht="27">
      <c r="A2563" s="128">
        <f>A2562+1</f>
        <v>24</v>
      </c>
      <c r="B2563" s="129" t="s">
        <v>481</v>
      </c>
      <c r="C2563" s="128" t="s">
        <v>14</v>
      </c>
      <c r="D2563" s="128">
        <v>2.5</v>
      </c>
    </row>
    <row r="2564" spans="1:4" ht="27">
      <c r="A2564" s="128">
        <f>A2563+1</f>
        <v>25</v>
      </c>
      <c r="B2564" s="129" t="s">
        <v>767</v>
      </c>
      <c r="C2564" s="128" t="s">
        <v>19</v>
      </c>
      <c r="D2564" s="128">
        <v>1</v>
      </c>
    </row>
    <row r="2565" spans="1:4" ht="27">
      <c r="A2565" s="128">
        <f>A2564+1</f>
        <v>26</v>
      </c>
      <c r="B2565" s="129" t="s">
        <v>338</v>
      </c>
      <c r="C2565" s="128" t="s">
        <v>19</v>
      </c>
      <c r="D2565" s="128">
        <v>1</v>
      </c>
    </row>
    <row r="2566" spans="1:4" ht="27">
      <c r="A2566" s="128">
        <f>A2565+1</f>
        <v>27</v>
      </c>
      <c r="B2566" s="129" t="s">
        <v>768</v>
      </c>
      <c r="C2566" s="128" t="s">
        <v>19</v>
      </c>
      <c r="D2566" s="128">
        <v>1</v>
      </c>
    </row>
    <row r="2567" spans="1:4" ht="13.5">
      <c r="A2567" s="305" t="s">
        <v>345</v>
      </c>
      <c r="B2567" s="305"/>
      <c r="C2567" s="305"/>
      <c r="D2567" s="305"/>
    </row>
    <row r="2568" spans="1:4" ht="13.5">
      <c r="A2568" s="128">
        <v>1</v>
      </c>
      <c r="B2568" s="129" t="s">
        <v>346</v>
      </c>
      <c r="C2568" s="128" t="s">
        <v>19</v>
      </c>
      <c r="D2568" s="128">
        <v>8</v>
      </c>
    </row>
    <row r="2569" spans="1:4" ht="13.5">
      <c r="A2569" s="128">
        <v>2</v>
      </c>
      <c r="B2569" s="129" t="s">
        <v>347</v>
      </c>
      <c r="C2569" s="128" t="s">
        <v>146</v>
      </c>
      <c r="D2569" s="128">
        <v>5</v>
      </c>
    </row>
    <row r="2570" spans="1:4" ht="13.5">
      <c r="A2570" s="128">
        <v>3</v>
      </c>
      <c r="B2570" s="129" t="s">
        <v>769</v>
      </c>
      <c r="C2570" s="128" t="s">
        <v>19</v>
      </c>
      <c r="D2570" s="128">
        <v>4</v>
      </c>
    </row>
    <row r="2571" spans="1:4" ht="13.5">
      <c r="A2571" s="128">
        <v>4</v>
      </c>
      <c r="B2571" s="129" t="s">
        <v>348</v>
      </c>
      <c r="C2571" s="128" t="s">
        <v>19</v>
      </c>
      <c r="D2571" s="128">
        <v>4</v>
      </c>
    </row>
    <row r="2572" spans="1:4" ht="13.5">
      <c r="A2572" s="128">
        <v>5</v>
      </c>
      <c r="B2572" s="129" t="s">
        <v>349</v>
      </c>
      <c r="C2572" s="128" t="s">
        <v>19</v>
      </c>
      <c r="D2572" s="128">
        <f>D2539+D2552</f>
        <v>15</v>
      </c>
    </row>
    <row r="2573" spans="1:4" ht="13.5">
      <c r="A2573" s="128">
        <v>6</v>
      </c>
      <c r="B2573" s="129" t="s">
        <v>442</v>
      </c>
      <c r="C2573" s="128" t="s">
        <v>411</v>
      </c>
      <c r="D2573" s="128">
        <v>2</v>
      </c>
    </row>
    <row r="2574" spans="1:4" ht="13.5">
      <c r="A2574" s="128">
        <v>7</v>
      </c>
      <c r="B2574" s="129" t="s">
        <v>350</v>
      </c>
      <c r="C2574" s="128" t="s">
        <v>14</v>
      </c>
      <c r="D2574" s="128">
        <v>5</v>
      </c>
    </row>
    <row r="2575" spans="1:4" ht="13.5">
      <c r="A2575" s="175"/>
      <c r="B2575" s="175"/>
      <c r="C2575" s="175"/>
      <c r="D2575" s="175"/>
    </row>
    <row r="2576" spans="1:4" ht="13.5">
      <c r="A2576" s="304" t="s">
        <v>800</v>
      </c>
      <c r="B2576" s="304"/>
      <c r="C2576" s="304"/>
      <c r="D2576" s="304"/>
    </row>
    <row r="2577" spans="1:4" ht="29.25" customHeight="1">
      <c r="A2577" s="127" t="s">
        <v>112</v>
      </c>
      <c r="B2577" s="127" t="s">
        <v>1</v>
      </c>
      <c r="C2577" s="127" t="s">
        <v>160</v>
      </c>
      <c r="D2577" s="127" t="s">
        <v>10</v>
      </c>
    </row>
    <row r="2578" spans="1:4" ht="13.5">
      <c r="A2578" s="128"/>
      <c r="B2578" s="129" t="s">
        <v>391</v>
      </c>
      <c r="C2578" s="128"/>
      <c r="D2578" s="128"/>
    </row>
    <row r="2579" spans="1:4" ht="27">
      <c r="A2579" s="128">
        <v>1</v>
      </c>
      <c r="B2579" s="129" t="s">
        <v>759</v>
      </c>
      <c r="C2579" s="128" t="s">
        <v>19</v>
      </c>
      <c r="D2579" s="128">
        <v>1</v>
      </c>
    </row>
    <row r="2580" spans="1:4" ht="27">
      <c r="A2580" s="128">
        <f>A2579+1</f>
        <v>2</v>
      </c>
      <c r="B2580" s="129" t="s">
        <v>478</v>
      </c>
      <c r="C2580" s="128" t="s">
        <v>19</v>
      </c>
      <c r="D2580" s="128">
        <v>3</v>
      </c>
    </row>
    <row r="2581" spans="1:4" ht="13.5">
      <c r="A2581" s="128">
        <f aca="true" t="shared" si="43" ref="A2581:A2586">A2580+1</f>
        <v>3</v>
      </c>
      <c r="B2581" s="129" t="s">
        <v>760</v>
      </c>
      <c r="C2581" s="128" t="s">
        <v>19</v>
      </c>
      <c r="D2581" s="155">
        <v>3</v>
      </c>
    </row>
    <row r="2582" spans="1:4" ht="27">
      <c r="A2582" s="128">
        <f t="shared" si="43"/>
        <v>4</v>
      </c>
      <c r="B2582" s="129" t="s">
        <v>416</v>
      </c>
      <c r="C2582" s="128" t="s">
        <v>19</v>
      </c>
      <c r="D2582" s="155">
        <f>D2580</f>
        <v>3</v>
      </c>
    </row>
    <row r="2583" spans="1:4" ht="13.5">
      <c r="A2583" s="128">
        <f t="shared" si="43"/>
        <v>5</v>
      </c>
      <c r="B2583" s="129" t="s">
        <v>616</v>
      </c>
      <c r="C2583" s="128" t="s">
        <v>19</v>
      </c>
      <c r="D2583" s="155">
        <v>3</v>
      </c>
    </row>
    <row r="2584" spans="1:4" ht="13.5">
      <c r="A2584" s="128">
        <f t="shared" si="43"/>
        <v>6</v>
      </c>
      <c r="B2584" s="129" t="s">
        <v>761</v>
      </c>
      <c r="C2584" s="128" t="s">
        <v>19</v>
      </c>
      <c r="D2584" s="155">
        <v>2</v>
      </c>
    </row>
    <row r="2585" spans="1:4" ht="13.5">
      <c r="A2585" s="128">
        <f t="shared" si="43"/>
        <v>7</v>
      </c>
      <c r="B2585" s="129" t="s">
        <v>762</v>
      </c>
      <c r="C2585" s="128" t="s">
        <v>19</v>
      </c>
      <c r="D2585" s="155">
        <v>2</v>
      </c>
    </row>
    <row r="2586" spans="1:4" ht="13.5">
      <c r="A2586" s="128">
        <f t="shared" si="43"/>
        <v>8</v>
      </c>
      <c r="B2586" s="129" t="s">
        <v>763</v>
      </c>
      <c r="C2586" s="128" t="s">
        <v>19</v>
      </c>
      <c r="D2586" s="155">
        <v>1</v>
      </c>
    </row>
    <row r="2587" spans="1:4" ht="13.5">
      <c r="A2587" s="128"/>
      <c r="B2587" s="129" t="s">
        <v>397</v>
      </c>
      <c r="C2587" s="128"/>
      <c r="D2587" s="155"/>
    </row>
    <row r="2588" spans="1:4" ht="27">
      <c r="A2588" s="128">
        <v>9</v>
      </c>
      <c r="B2588" s="129" t="s">
        <v>759</v>
      </c>
      <c r="C2588" s="128" t="s">
        <v>19</v>
      </c>
      <c r="D2588" s="155">
        <v>1</v>
      </c>
    </row>
    <row r="2589" spans="1:4" ht="13.5">
      <c r="A2589" s="128">
        <f aca="true" t="shared" si="44" ref="A2589:A2594">A2588+1</f>
        <v>10</v>
      </c>
      <c r="B2589" s="129" t="s">
        <v>764</v>
      </c>
      <c r="C2589" s="128" t="s">
        <v>19</v>
      </c>
      <c r="D2589" s="155">
        <v>2</v>
      </c>
    </row>
    <row r="2590" spans="1:4" ht="27">
      <c r="A2590" s="128">
        <f t="shared" si="44"/>
        <v>11</v>
      </c>
      <c r="B2590" s="129" t="s">
        <v>765</v>
      </c>
      <c r="C2590" s="128" t="s">
        <v>19</v>
      </c>
      <c r="D2590" s="155">
        <v>8</v>
      </c>
    </row>
    <row r="2591" spans="1:4" ht="27">
      <c r="A2591" s="128">
        <f t="shared" si="44"/>
        <v>12</v>
      </c>
      <c r="B2591" s="129" t="s">
        <v>771</v>
      </c>
      <c r="C2591" s="128" t="s">
        <v>19</v>
      </c>
      <c r="D2591" s="155">
        <v>2</v>
      </c>
    </row>
    <row r="2592" spans="1:4" ht="13.5">
      <c r="A2592" s="128">
        <f t="shared" si="44"/>
        <v>13</v>
      </c>
      <c r="B2592" s="129" t="s">
        <v>616</v>
      </c>
      <c r="C2592" s="128" t="s">
        <v>19</v>
      </c>
      <c r="D2592" s="155">
        <f>D2590*3</f>
        <v>24</v>
      </c>
    </row>
    <row r="2593" spans="1:4" ht="27">
      <c r="A2593" s="128">
        <f t="shared" si="44"/>
        <v>14</v>
      </c>
      <c r="B2593" s="129" t="s">
        <v>478</v>
      </c>
      <c r="C2593" s="128" t="s">
        <v>19</v>
      </c>
      <c r="D2593" s="155">
        <v>2</v>
      </c>
    </row>
    <row r="2594" spans="1:4" ht="13.5">
      <c r="A2594" s="128">
        <f t="shared" si="44"/>
        <v>15</v>
      </c>
      <c r="B2594" s="129" t="s">
        <v>760</v>
      </c>
      <c r="C2594" s="128" t="s">
        <v>19</v>
      </c>
      <c r="D2594" s="155">
        <v>2</v>
      </c>
    </row>
    <row r="2595" spans="1:4" ht="13.5">
      <c r="A2595" s="128"/>
      <c r="B2595" s="129" t="s">
        <v>402</v>
      </c>
      <c r="C2595" s="128"/>
      <c r="D2595" s="155">
        <v>3</v>
      </c>
    </row>
    <row r="2596" spans="1:4" ht="27">
      <c r="A2596" s="128">
        <v>16</v>
      </c>
      <c r="B2596" s="129" t="s">
        <v>766</v>
      </c>
      <c r="C2596" s="128" t="s">
        <v>19</v>
      </c>
      <c r="D2596" s="155">
        <v>1</v>
      </c>
    </row>
    <row r="2597" spans="1:4" ht="27">
      <c r="A2597" s="128">
        <f>A2596+1</f>
        <v>17</v>
      </c>
      <c r="B2597" s="129" t="s">
        <v>480</v>
      </c>
      <c r="C2597" s="128" t="s">
        <v>19</v>
      </c>
      <c r="D2597" s="128">
        <v>1</v>
      </c>
    </row>
    <row r="2598" spans="1:4" ht="27">
      <c r="A2598" s="128">
        <f>A2597+1</f>
        <v>18</v>
      </c>
      <c r="B2598" s="129" t="s">
        <v>481</v>
      </c>
      <c r="C2598" s="128" t="s">
        <v>14</v>
      </c>
      <c r="D2598" s="128">
        <v>2.5</v>
      </c>
    </row>
    <row r="2599" spans="1:4" ht="27">
      <c r="A2599" s="128">
        <f>A2598+1</f>
        <v>19</v>
      </c>
      <c r="B2599" s="129" t="s">
        <v>767</v>
      </c>
      <c r="C2599" s="128" t="s">
        <v>19</v>
      </c>
      <c r="D2599" s="128">
        <v>1</v>
      </c>
    </row>
    <row r="2600" spans="1:4" ht="27">
      <c r="A2600" s="128">
        <f>A2599+1</f>
        <v>20</v>
      </c>
      <c r="B2600" s="129" t="s">
        <v>338</v>
      </c>
      <c r="C2600" s="128" t="s">
        <v>19</v>
      </c>
      <c r="D2600" s="128">
        <v>1</v>
      </c>
    </row>
    <row r="2601" spans="1:4" ht="27">
      <c r="A2601" s="128">
        <f>A2600+1</f>
        <v>21</v>
      </c>
      <c r="B2601" s="129" t="s">
        <v>768</v>
      </c>
      <c r="C2601" s="128" t="s">
        <v>19</v>
      </c>
      <c r="D2601" s="128">
        <v>1</v>
      </c>
    </row>
    <row r="2602" spans="1:4" ht="13.5">
      <c r="A2602" s="305" t="s">
        <v>345</v>
      </c>
      <c r="B2602" s="305"/>
      <c r="C2602" s="305"/>
      <c r="D2602" s="305"/>
    </row>
    <row r="2603" spans="1:4" ht="13.5">
      <c r="A2603" s="128">
        <v>1</v>
      </c>
      <c r="B2603" s="129" t="s">
        <v>346</v>
      </c>
      <c r="C2603" s="128" t="s">
        <v>19</v>
      </c>
      <c r="D2603" s="128">
        <v>8</v>
      </c>
    </row>
    <row r="2604" spans="1:4" ht="13.5">
      <c r="A2604" s="128">
        <v>2</v>
      </c>
      <c r="B2604" s="129" t="s">
        <v>347</v>
      </c>
      <c r="C2604" s="128" t="s">
        <v>146</v>
      </c>
      <c r="D2604" s="128">
        <v>5</v>
      </c>
    </row>
    <row r="2605" spans="1:4" ht="13.5">
      <c r="A2605" s="128">
        <v>3</v>
      </c>
      <c r="B2605" s="129" t="s">
        <v>769</v>
      </c>
      <c r="C2605" s="128" t="s">
        <v>19</v>
      </c>
      <c r="D2605" s="128">
        <v>3</v>
      </c>
    </row>
    <row r="2606" spans="1:4" ht="13.5">
      <c r="A2606" s="128">
        <v>4</v>
      </c>
      <c r="B2606" s="129" t="s">
        <v>348</v>
      </c>
      <c r="C2606" s="128" t="s">
        <v>19</v>
      </c>
      <c r="D2606" s="128">
        <v>3</v>
      </c>
    </row>
    <row r="2607" spans="1:4" ht="13.5">
      <c r="A2607" s="128">
        <v>5</v>
      </c>
      <c r="B2607" s="129" t="s">
        <v>349</v>
      </c>
      <c r="C2607" s="128" t="s">
        <v>19</v>
      </c>
      <c r="D2607" s="128">
        <f>D2581+D2594</f>
        <v>5</v>
      </c>
    </row>
    <row r="2608" spans="1:4" ht="13.5">
      <c r="A2608" s="128">
        <v>6</v>
      </c>
      <c r="B2608" s="129" t="s">
        <v>442</v>
      </c>
      <c r="C2608" s="128" t="s">
        <v>411</v>
      </c>
      <c r="D2608" s="128">
        <v>1</v>
      </c>
    </row>
    <row r="2609" spans="1:4" ht="13.5">
      <c r="A2609" s="128">
        <v>7</v>
      </c>
      <c r="B2609" s="129" t="s">
        <v>350</v>
      </c>
      <c r="C2609" s="128" t="s">
        <v>14</v>
      </c>
      <c r="D2609" s="128">
        <v>2.5</v>
      </c>
    </row>
    <row r="2610" spans="1:4" ht="13.5">
      <c r="A2610" s="175"/>
      <c r="B2610" s="175"/>
      <c r="C2610" s="175"/>
      <c r="D2610" s="175"/>
    </row>
    <row r="2611" spans="1:4" ht="13.5">
      <c r="A2611" s="304" t="s">
        <v>801</v>
      </c>
      <c r="B2611" s="304"/>
      <c r="C2611" s="304"/>
      <c r="D2611" s="304"/>
    </row>
    <row r="2612" spans="1:4" ht="31.5" customHeight="1">
      <c r="A2612" s="127" t="s">
        <v>112</v>
      </c>
      <c r="B2612" s="127" t="s">
        <v>1</v>
      </c>
      <c r="C2612" s="127" t="s">
        <v>160</v>
      </c>
      <c r="D2612" s="127" t="s">
        <v>10</v>
      </c>
    </row>
    <row r="2613" spans="1:4" ht="13.5">
      <c r="A2613" s="128"/>
      <c r="B2613" s="129" t="s">
        <v>391</v>
      </c>
      <c r="C2613" s="128"/>
      <c r="D2613" s="128"/>
    </row>
    <row r="2614" spans="1:4" ht="27">
      <c r="A2614" s="128">
        <v>1</v>
      </c>
      <c r="B2614" s="129" t="s">
        <v>759</v>
      </c>
      <c r="C2614" s="128" t="s">
        <v>19</v>
      </c>
      <c r="D2614" s="128">
        <v>1</v>
      </c>
    </row>
    <row r="2615" spans="1:4" ht="27">
      <c r="A2615" s="128">
        <f>A2614+1</f>
        <v>2</v>
      </c>
      <c r="B2615" s="129" t="s">
        <v>478</v>
      </c>
      <c r="C2615" s="128" t="s">
        <v>19</v>
      </c>
      <c r="D2615" s="128">
        <f>D2616+2</f>
        <v>8</v>
      </c>
    </row>
    <row r="2616" spans="1:4" ht="13.5">
      <c r="A2616" s="128">
        <f aca="true" t="shared" si="45" ref="A2616:A2621">A2615+1</f>
        <v>3</v>
      </c>
      <c r="B2616" s="129" t="s">
        <v>760</v>
      </c>
      <c r="C2616" s="128" t="s">
        <v>19</v>
      </c>
      <c r="D2616" s="155">
        <v>6</v>
      </c>
    </row>
    <row r="2617" spans="1:4" ht="27">
      <c r="A2617" s="128">
        <f t="shared" si="45"/>
        <v>4</v>
      </c>
      <c r="B2617" s="129" t="s">
        <v>416</v>
      </c>
      <c r="C2617" s="128" t="s">
        <v>19</v>
      </c>
      <c r="D2617" s="128">
        <f>D2615</f>
        <v>8</v>
      </c>
    </row>
    <row r="2618" spans="1:4" ht="13.5">
      <c r="A2618" s="128">
        <f t="shared" si="45"/>
        <v>5</v>
      </c>
      <c r="B2618" s="129" t="s">
        <v>616</v>
      </c>
      <c r="C2618" s="128" t="s">
        <v>19</v>
      </c>
      <c r="D2618" s="128">
        <v>6</v>
      </c>
    </row>
    <row r="2619" spans="1:4" ht="13.5">
      <c r="A2619" s="128">
        <f t="shared" si="45"/>
        <v>6</v>
      </c>
      <c r="B2619" s="129" t="s">
        <v>761</v>
      </c>
      <c r="C2619" s="128" t="s">
        <v>19</v>
      </c>
      <c r="D2619" s="128">
        <v>2</v>
      </c>
    </row>
    <row r="2620" spans="1:4" ht="13.5">
      <c r="A2620" s="128">
        <f t="shared" si="45"/>
        <v>7</v>
      </c>
      <c r="B2620" s="129" t="s">
        <v>762</v>
      </c>
      <c r="C2620" s="128" t="s">
        <v>19</v>
      </c>
      <c r="D2620" s="128">
        <v>2</v>
      </c>
    </row>
    <row r="2621" spans="1:4" ht="13.5">
      <c r="A2621" s="128">
        <f t="shared" si="45"/>
        <v>8</v>
      </c>
      <c r="B2621" s="129" t="s">
        <v>763</v>
      </c>
      <c r="C2621" s="128" t="s">
        <v>19</v>
      </c>
      <c r="D2621" s="128">
        <v>1</v>
      </c>
    </row>
    <row r="2622" spans="1:4" ht="13.5">
      <c r="A2622" s="305" t="s">
        <v>345</v>
      </c>
      <c r="B2622" s="305"/>
      <c r="C2622" s="305"/>
      <c r="D2622" s="305"/>
    </row>
    <row r="2623" spans="1:4" ht="13.5">
      <c r="A2623" s="128">
        <v>1</v>
      </c>
      <c r="B2623" s="129" t="s">
        <v>346</v>
      </c>
      <c r="C2623" s="128" t="s">
        <v>19</v>
      </c>
      <c r="D2623" s="128">
        <v>4</v>
      </c>
    </row>
    <row r="2624" spans="1:4" ht="13.5">
      <c r="A2624" s="128">
        <v>2</v>
      </c>
      <c r="B2624" s="129" t="s">
        <v>347</v>
      </c>
      <c r="C2624" s="128" t="s">
        <v>146</v>
      </c>
      <c r="D2624" s="128">
        <v>5</v>
      </c>
    </row>
    <row r="2625" spans="1:4" ht="13.5">
      <c r="A2625" s="128">
        <v>3</v>
      </c>
      <c r="B2625" s="129" t="s">
        <v>769</v>
      </c>
      <c r="C2625" s="128" t="s">
        <v>19</v>
      </c>
      <c r="D2625" s="128">
        <v>1</v>
      </c>
    </row>
    <row r="2626" spans="1:4" ht="13.5">
      <c r="A2626" s="128">
        <v>4</v>
      </c>
      <c r="B2626" s="129" t="s">
        <v>348</v>
      </c>
      <c r="C2626" s="128" t="s">
        <v>19</v>
      </c>
      <c r="D2626" s="128">
        <v>1</v>
      </c>
    </row>
    <row r="2627" spans="1:4" ht="13.5">
      <c r="A2627" s="128">
        <v>5</v>
      </c>
      <c r="B2627" s="129" t="s">
        <v>349</v>
      </c>
      <c r="C2627" s="128" t="s">
        <v>19</v>
      </c>
      <c r="D2627" s="128">
        <v>6</v>
      </c>
    </row>
    <row r="2628" spans="1:4" ht="13.5">
      <c r="A2628" s="175"/>
      <c r="B2628" s="175"/>
      <c r="C2628" s="175"/>
      <c r="D2628" s="175"/>
    </row>
    <row r="2629" spans="1:4" ht="13.5">
      <c r="A2629" s="304" t="s">
        <v>802</v>
      </c>
      <c r="B2629" s="304"/>
      <c r="C2629" s="304"/>
      <c r="D2629" s="304"/>
    </row>
    <row r="2630" spans="1:4" ht="32.25" customHeight="1">
      <c r="A2630" s="127" t="s">
        <v>112</v>
      </c>
      <c r="B2630" s="127" t="s">
        <v>1</v>
      </c>
      <c r="C2630" s="127" t="s">
        <v>160</v>
      </c>
      <c r="D2630" s="127" t="s">
        <v>10</v>
      </c>
    </row>
    <row r="2631" spans="1:4" ht="13.5">
      <c r="A2631" s="128"/>
      <c r="B2631" s="129" t="s">
        <v>391</v>
      </c>
      <c r="C2631" s="128"/>
      <c r="D2631" s="128"/>
    </row>
    <row r="2632" spans="1:4" ht="27">
      <c r="A2632" s="128">
        <v>1</v>
      </c>
      <c r="B2632" s="129" t="s">
        <v>759</v>
      </c>
      <c r="C2632" s="128" t="s">
        <v>19</v>
      </c>
      <c r="D2632" s="128">
        <v>1</v>
      </c>
    </row>
    <row r="2633" spans="1:4" ht="27">
      <c r="A2633" s="128">
        <f>A2632+1</f>
        <v>2</v>
      </c>
      <c r="B2633" s="129" t="s">
        <v>478</v>
      </c>
      <c r="C2633" s="128" t="s">
        <v>19</v>
      </c>
      <c r="D2633" s="128">
        <v>5</v>
      </c>
    </row>
    <row r="2634" spans="1:4" ht="13.5">
      <c r="A2634" s="128">
        <f aca="true" t="shared" si="46" ref="A2634:A2639">A2633+1</f>
        <v>3</v>
      </c>
      <c r="B2634" s="129" t="s">
        <v>760</v>
      </c>
      <c r="C2634" s="128" t="s">
        <v>19</v>
      </c>
      <c r="D2634" s="155">
        <v>5</v>
      </c>
    </row>
    <row r="2635" spans="1:4" ht="27">
      <c r="A2635" s="128">
        <f t="shared" si="46"/>
        <v>4</v>
      </c>
      <c r="B2635" s="129" t="s">
        <v>416</v>
      </c>
      <c r="C2635" s="128" t="s">
        <v>19</v>
      </c>
      <c r="D2635" s="155">
        <f>D2633</f>
        <v>5</v>
      </c>
    </row>
    <row r="2636" spans="1:4" ht="13.5">
      <c r="A2636" s="128">
        <f t="shared" si="46"/>
        <v>5</v>
      </c>
      <c r="B2636" s="129" t="s">
        <v>616</v>
      </c>
      <c r="C2636" s="128" t="s">
        <v>19</v>
      </c>
      <c r="D2636" s="155">
        <v>6</v>
      </c>
    </row>
    <row r="2637" spans="1:4" ht="13.5">
      <c r="A2637" s="128">
        <f t="shared" si="46"/>
        <v>6</v>
      </c>
      <c r="B2637" s="129" t="s">
        <v>761</v>
      </c>
      <c r="C2637" s="128" t="s">
        <v>19</v>
      </c>
      <c r="D2637" s="155">
        <v>2</v>
      </c>
    </row>
    <row r="2638" spans="1:4" ht="13.5">
      <c r="A2638" s="128">
        <f t="shared" si="46"/>
        <v>7</v>
      </c>
      <c r="B2638" s="129" t="s">
        <v>762</v>
      </c>
      <c r="C2638" s="128" t="s">
        <v>19</v>
      </c>
      <c r="D2638" s="155">
        <v>2</v>
      </c>
    </row>
    <row r="2639" spans="1:4" ht="13.5">
      <c r="A2639" s="128">
        <f t="shared" si="46"/>
        <v>8</v>
      </c>
      <c r="B2639" s="129" t="s">
        <v>763</v>
      </c>
      <c r="C2639" s="128" t="s">
        <v>19</v>
      </c>
      <c r="D2639" s="155">
        <v>1</v>
      </c>
    </row>
    <row r="2640" spans="1:4" ht="13.5">
      <c r="A2640" s="128"/>
      <c r="B2640" s="129" t="s">
        <v>397</v>
      </c>
      <c r="C2640" s="128"/>
      <c r="D2640" s="155"/>
    </row>
    <row r="2641" spans="1:4" ht="27">
      <c r="A2641" s="128">
        <v>9</v>
      </c>
      <c r="B2641" s="129" t="s">
        <v>759</v>
      </c>
      <c r="C2641" s="128" t="s">
        <v>19</v>
      </c>
      <c r="D2641" s="155">
        <v>1</v>
      </c>
    </row>
    <row r="2642" spans="1:4" ht="13.5">
      <c r="A2642" s="128">
        <f aca="true" t="shared" si="47" ref="A2642:A2647">A2641+1</f>
        <v>10</v>
      </c>
      <c r="B2642" s="129" t="s">
        <v>764</v>
      </c>
      <c r="C2642" s="128" t="s">
        <v>19</v>
      </c>
      <c r="D2642" s="155">
        <f>D2647+1</f>
        <v>7</v>
      </c>
    </row>
    <row r="2643" spans="1:4" ht="27">
      <c r="A2643" s="128">
        <f t="shared" si="47"/>
        <v>11</v>
      </c>
      <c r="B2643" s="129" t="s">
        <v>765</v>
      </c>
      <c r="C2643" s="128" t="s">
        <v>19</v>
      </c>
      <c r="D2643" s="155">
        <v>16</v>
      </c>
    </row>
    <row r="2644" spans="1:4" ht="27">
      <c r="A2644" s="128">
        <f t="shared" si="47"/>
        <v>12</v>
      </c>
      <c r="B2644" s="129" t="s">
        <v>771</v>
      </c>
      <c r="C2644" s="128" t="s">
        <v>19</v>
      </c>
      <c r="D2644" s="155">
        <f>D2642</f>
        <v>7</v>
      </c>
    </row>
    <row r="2645" spans="1:4" ht="13.5">
      <c r="A2645" s="128">
        <f t="shared" si="47"/>
        <v>13</v>
      </c>
      <c r="B2645" s="129" t="s">
        <v>616</v>
      </c>
      <c r="C2645" s="128" t="s">
        <v>19</v>
      </c>
      <c r="D2645" s="155">
        <f>D2643*3</f>
        <v>48</v>
      </c>
    </row>
    <row r="2646" spans="1:4" ht="27">
      <c r="A2646" s="128">
        <f t="shared" si="47"/>
        <v>14</v>
      </c>
      <c r="B2646" s="129" t="s">
        <v>478</v>
      </c>
      <c r="C2646" s="128" t="s">
        <v>19</v>
      </c>
      <c r="D2646" s="155">
        <v>1</v>
      </c>
    </row>
    <row r="2647" spans="1:4" ht="13.5">
      <c r="A2647" s="128">
        <f t="shared" si="47"/>
        <v>15</v>
      </c>
      <c r="B2647" s="129" t="s">
        <v>760</v>
      </c>
      <c r="C2647" s="128" t="s">
        <v>19</v>
      </c>
      <c r="D2647" s="155">
        <v>6</v>
      </c>
    </row>
    <row r="2648" spans="1:4" ht="13.5">
      <c r="A2648" s="128"/>
      <c r="B2648" s="129" t="s">
        <v>402</v>
      </c>
      <c r="C2648" s="128"/>
      <c r="D2648" s="128"/>
    </row>
    <row r="2649" spans="1:4" ht="27">
      <c r="A2649" s="128">
        <v>16</v>
      </c>
      <c r="B2649" s="129" t="s">
        <v>766</v>
      </c>
      <c r="C2649" s="128" t="s">
        <v>19</v>
      </c>
      <c r="D2649" s="128">
        <v>1</v>
      </c>
    </row>
    <row r="2650" spans="1:4" ht="27">
      <c r="A2650" s="128">
        <f>A2649+1</f>
        <v>17</v>
      </c>
      <c r="B2650" s="129" t="s">
        <v>480</v>
      </c>
      <c r="C2650" s="128" t="s">
        <v>19</v>
      </c>
      <c r="D2650" s="128">
        <v>1</v>
      </c>
    </row>
    <row r="2651" spans="1:4" ht="27">
      <c r="A2651" s="128">
        <f>A2650+1</f>
        <v>18</v>
      </c>
      <c r="B2651" s="129" t="s">
        <v>481</v>
      </c>
      <c r="C2651" s="128" t="s">
        <v>14</v>
      </c>
      <c r="D2651" s="128">
        <v>2.5</v>
      </c>
    </row>
    <row r="2652" spans="1:4" ht="27">
      <c r="A2652" s="128">
        <f>A2651+1</f>
        <v>19</v>
      </c>
      <c r="B2652" s="129" t="s">
        <v>767</v>
      </c>
      <c r="C2652" s="128" t="s">
        <v>19</v>
      </c>
      <c r="D2652" s="128">
        <v>1</v>
      </c>
    </row>
    <row r="2653" spans="1:4" ht="27">
      <c r="A2653" s="128">
        <f>A2652+1</f>
        <v>20</v>
      </c>
      <c r="B2653" s="129" t="s">
        <v>338</v>
      </c>
      <c r="C2653" s="128" t="s">
        <v>19</v>
      </c>
      <c r="D2653" s="128">
        <v>1</v>
      </c>
    </row>
    <row r="2654" spans="1:4" ht="27">
      <c r="A2654" s="128">
        <f>A2653+1</f>
        <v>21</v>
      </c>
      <c r="B2654" s="129" t="s">
        <v>768</v>
      </c>
      <c r="C2654" s="128" t="s">
        <v>19</v>
      </c>
      <c r="D2654" s="128">
        <v>1</v>
      </c>
    </row>
    <row r="2655" spans="1:4" ht="13.5">
      <c r="A2655" s="128"/>
      <c r="B2655" s="129" t="s">
        <v>405</v>
      </c>
      <c r="C2655" s="128"/>
      <c r="D2655" s="128"/>
    </row>
    <row r="2656" spans="1:4" ht="27">
      <c r="A2656" s="128">
        <v>22</v>
      </c>
      <c r="B2656" s="129" t="s">
        <v>766</v>
      </c>
      <c r="C2656" s="128" t="s">
        <v>19</v>
      </c>
      <c r="D2656" s="128">
        <v>1</v>
      </c>
    </row>
    <row r="2657" spans="1:4" ht="27">
      <c r="A2657" s="128">
        <f>A2656+1</f>
        <v>23</v>
      </c>
      <c r="B2657" s="129" t="s">
        <v>480</v>
      </c>
      <c r="C2657" s="128" t="s">
        <v>19</v>
      </c>
      <c r="D2657" s="128">
        <v>1</v>
      </c>
    </row>
    <row r="2658" spans="1:4" ht="27">
      <c r="A2658" s="128">
        <f>A2657+1</f>
        <v>24</v>
      </c>
      <c r="B2658" s="129" t="s">
        <v>481</v>
      </c>
      <c r="C2658" s="128" t="s">
        <v>14</v>
      </c>
      <c r="D2658" s="128">
        <v>2.5</v>
      </c>
    </row>
    <row r="2659" spans="1:4" ht="27">
      <c r="A2659" s="128">
        <f>A2658+1</f>
        <v>25</v>
      </c>
      <c r="B2659" s="129" t="s">
        <v>767</v>
      </c>
      <c r="C2659" s="128" t="s">
        <v>19</v>
      </c>
      <c r="D2659" s="128">
        <v>1</v>
      </c>
    </row>
    <row r="2660" spans="1:4" ht="27">
      <c r="A2660" s="128">
        <f>A2659+1</f>
        <v>26</v>
      </c>
      <c r="B2660" s="129" t="s">
        <v>338</v>
      </c>
      <c r="C2660" s="128" t="s">
        <v>19</v>
      </c>
      <c r="D2660" s="128">
        <v>1</v>
      </c>
    </row>
    <row r="2661" spans="1:4" ht="27">
      <c r="A2661" s="128">
        <f>A2660+1</f>
        <v>27</v>
      </c>
      <c r="B2661" s="129" t="s">
        <v>768</v>
      </c>
      <c r="C2661" s="128" t="s">
        <v>19</v>
      </c>
      <c r="D2661" s="128">
        <v>1</v>
      </c>
    </row>
    <row r="2662" spans="1:4" ht="13.5">
      <c r="A2662" s="305" t="s">
        <v>345</v>
      </c>
      <c r="B2662" s="305"/>
      <c r="C2662" s="305"/>
      <c r="D2662" s="305"/>
    </row>
    <row r="2663" spans="1:4" ht="13.5">
      <c r="A2663" s="128">
        <v>1</v>
      </c>
      <c r="B2663" s="129" t="s">
        <v>346</v>
      </c>
      <c r="C2663" s="128" t="s">
        <v>19</v>
      </c>
      <c r="D2663" s="128">
        <v>8</v>
      </c>
    </row>
    <row r="2664" spans="1:4" ht="13.5">
      <c r="A2664" s="128">
        <v>2</v>
      </c>
      <c r="B2664" s="129" t="s">
        <v>347</v>
      </c>
      <c r="C2664" s="128" t="s">
        <v>146</v>
      </c>
      <c r="D2664" s="128">
        <v>5</v>
      </c>
    </row>
    <row r="2665" spans="1:4" ht="13.5">
      <c r="A2665" s="128">
        <v>3</v>
      </c>
      <c r="B2665" s="129" t="s">
        <v>769</v>
      </c>
      <c r="C2665" s="128" t="s">
        <v>19</v>
      </c>
      <c r="D2665" s="128">
        <v>4</v>
      </c>
    </row>
    <row r="2666" spans="1:4" ht="13.5">
      <c r="A2666" s="128">
        <v>4</v>
      </c>
      <c r="B2666" s="129" t="s">
        <v>348</v>
      </c>
      <c r="C2666" s="128" t="s">
        <v>19</v>
      </c>
      <c r="D2666" s="128">
        <v>4</v>
      </c>
    </row>
    <row r="2667" spans="1:4" ht="13.5">
      <c r="A2667" s="128">
        <v>5</v>
      </c>
      <c r="B2667" s="129" t="s">
        <v>349</v>
      </c>
      <c r="C2667" s="128" t="s">
        <v>19</v>
      </c>
      <c r="D2667" s="128">
        <f>D2634+D2647</f>
        <v>11</v>
      </c>
    </row>
    <row r="2668" spans="1:4" ht="13.5">
      <c r="A2668" s="128">
        <v>6</v>
      </c>
      <c r="B2668" s="129" t="s">
        <v>442</v>
      </c>
      <c r="C2668" s="128" t="s">
        <v>411</v>
      </c>
      <c r="D2668" s="128">
        <v>2</v>
      </c>
    </row>
    <row r="2669" spans="1:4" ht="13.5">
      <c r="A2669" s="128">
        <v>7</v>
      </c>
      <c r="B2669" s="129" t="s">
        <v>350</v>
      </c>
      <c r="C2669" s="128" t="s">
        <v>14</v>
      </c>
      <c r="D2669" s="128">
        <v>5</v>
      </c>
    </row>
    <row r="2670" spans="1:4" ht="13.5">
      <c r="A2670" s="175"/>
      <c r="B2670" s="175"/>
      <c r="C2670" s="175"/>
      <c r="D2670" s="175"/>
    </row>
    <row r="2671" spans="1:4" ht="13.5">
      <c r="A2671" s="304" t="s">
        <v>803</v>
      </c>
      <c r="B2671" s="304"/>
      <c r="C2671" s="304"/>
      <c r="D2671" s="304"/>
    </row>
    <row r="2672" spans="1:4" ht="30.75" customHeight="1">
      <c r="A2672" s="127" t="s">
        <v>112</v>
      </c>
      <c r="B2672" s="127" t="s">
        <v>1</v>
      </c>
      <c r="C2672" s="127" t="s">
        <v>160</v>
      </c>
      <c r="D2672" s="127" t="s">
        <v>10</v>
      </c>
    </row>
    <row r="2673" spans="1:4" ht="13.5">
      <c r="A2673" s="128"/>
      <c r="B2673" s="129" t="s">
        <v>391</v>
      </c>
      <c r="C2673" s="128"/>
      <c r="D2673" s="128"/>
    </row>
    <row r="2674" spans="1:4" ht="27">
      <c r="A2674" s="128">
        <v>1</v>
      </c>
      <c r="B2674" s="129" t="s">
        <v>759</v>
      </c>
      <c r="C2674" s="128" t="s">
        <v>19</v>
      </c>
      <c r="D2674" s="128">
        <v>1</v>
      </c>
    </row>
    <row r="2675" spans="1:4" ht="27">
      <c r="A2675" s="128">
        <f>A2674+1</f>
        <v>2</v>
      </c>
      <c r="B2675" s="129" t="s">
        <v>478</v>
      </c>
      <c r="C2675" s="128" t="s">
        <v>19</v>
      </c>
      <c r="D2675" s="128">
        <v>5</v>
      </c>
    </row>
    <row r="2676" spans="1:4" ht="13.5">
      <c r="A2676" s="128">
        <f aca="true" t="shared" si="48" ref="A2676:A2681">A2675+1</f>
        <v>3</v>
      </c>
      <c r="B2676" s="129" t="s">
        <v>760</v>
      </c>
      <c r="C2676" s="128" t="s">
        <v>19</v>
      </c>
      <c r="D2676" s="155">
        <v>5</v>
      </c>
    </row>
    <row r="2677" spans="1:4" ht="27">
      <c r="A2677" s="128">
        <f t="shared" si="48"/>
        <v>4</v>
      </c>
      <c r="B2677" s="129" t="s">
        <v>416</v>
      </c>
      <c r="C2677" s="128" t="s">
        <v>19</v>
      </c>
      <c r="D2677" s="155">
        <f>D2675</f>
        <v>5</v>
      </c>
    </row>
    <row r="2678" spans="1:4" ht="13.5">
      <c r="A2678" s="128">
        <f t="shared" si="48"/>
        <v>5</v>
      </c>
      <c r="B2678" s="129" t="s">
        <v>616</v>
      </c>
      <c r="C2678" s="128" t="s">
        <v>19</v>
      </c>
      <c r="D2678" s="155">
        <v>6</v>
      </c>
    </row>
    <row r="2679" spans="1:4" ht="13.5">
      <c r="A2679" s="128">
        <f t="shared" si="48"/>
        <v>6</v>
      </c>
      <c r="B2679" s="129" t="s">
        <v>761</v>
      </c>
      <c r="C2679" s="128" t="s">
        <v>19</v>
      </c>
      <c r="D2679" s="155">
        <v>2</v>
      </c>
    </row>
    <row r="2680" spans="1:4" ht="13.5">
      <c r="A2680" s="128">
        <f t="shared" si="48"/>
        <v>7</v>
      </c>
      <c r="B2680" s="129" t="s">
        <v>762</v>
      </c>
      <c r="C2680" s="128" t="s">
        <v>19</v>
      </c>
      <c r="D2680" s="155">
        <v>2</v>
      </c>
    </row>
    <row r="2681" spans="1:4" ht="13.5">
      <c r="A2681" s="128">
        <f t="shared" si="48"/>
        <v>8</v>
      </c>
      <c r="B2681" s="129" t="s">
        <v>763</v>
      </c>
      <c r="C2681" s="128" t="s">
        <v>19</v>
      </c>
      <c r="D2681" s="155">
        <v>1</v>
      </c>
    </row>
    <row r="2682" spans="1:4" ht="13.5">
      <c r="A2682" s="128"/>
      <c r="B2682" s="129" t="s">
        <v>397</v>
      </c>
      <c r="C2682" s="128"/>
      <c r="D2682" s="155"/>
    </row>
    <row r="2683" spans="1:4" ht="27">
      <c r="A2683" s="128">
        <v>9</v>
      </c>
      <c r="B2683" s="129" t="s">
        <v>759</v>
      </c>
      <c r="C2683" s="128" t="s">
        <v>19</v>
      </c>
      <c r="D2683" s="155">
        <v>1</v>
      </c>
    </row>
    <row r="2684" spans="1:4" ht="13.5">
      <c r="A2684" s="128">
        <f aca="true" t="shared" si="49" ref="A2684:A2689">A2683+1</f>
        <v>10</v>
      </c>
      <c r="B2684" s="129" t="s">
        <v>764</v>
      </c>
      <c r="C2684" s="128" t="s">
        <v>19</v>
      </c>
      <c r="D2684" s="155">
        <f>D2689+1</f>
        <v>9</v>
      </c>
    </row>
    <row r="2685" spans="1:4" ht="27">
      <c r="A2685" s="128">
        <f t="shared" si="49"/>
        <v>11</v>
      </c>
      <c r="B2685" s="129" t="s">
        <v>765</v>
      </c>
      <c r="C2685" s="128" t="s">
        <v>19</v>
      </c>
      <c r="D2685" s="155">
        <v>13</v>
      </c>
    </row>
    <row r="2686" spans="1:4" ht="27">
      <c r="A2686" s="128">
        <f t="shared" si="49"/>
        <v>12</v>
      </c>
      <c r="B2686" s="129" t="s">
        <v>771</v>
      </c>
      <c r="C2686" s="128" t="s">
        <v>19</v>
      </c>
      <c r="D2686" s="155">
        <f>D2684</f>
        <v>9</v>
      </c>
    </row>
    <row r="2687" spans="1:4" ht="13.5">
      <c r="A2687" s="128">
        <f t="shared" si="49"/>
        <v>13</v>
      </c>
      <c r="B2687" s="129" t="s">
        <v>616</v>
      </c>
      <c r="C2687" s="128" t="s">
        <v>19</v>
      </c>
      <c r="D2687" s="155">
        <f>D2685*3</f>
        <v>39</v>
      </c>
    </row>
    <row r="2688" spans="1:4" ht="27">
      <c r="A2688" s="128">
        <f t="shared" si="49"/>
        <v>14</v>
      </c>
      <c r="B2688" s="129" t="s">
        <v>478</v>
      </c>
      <c r="C2688" s="128" t="s">
        <v>19</v>
      </c>
      <c r="D2688" s="155">
        <v>1</v>
      </c>
    </row>
    <row r="2689" spans="1:4" ht="13.5">
      <c r="A2689" s="128">
        <f t="shared" si="49"/>
        <v>15</v>
      </c>
      <c r="B2689" s="129" t="s">
        <v>760</v>
      </c>
      <c r="C2689" s="128" t="s">
        <v>19</v>
      </c>
      <c r="D2689" s="155">
        <v>8</v>
      </c>
    </row>
    <row r="2690" spans="1:4" ht="13.5">
      <c r="A2690" s="128"/>
      <c r="B2690" s="129" t="s">
        <v>402</v>
      </c>
      <c r="C2690" s="128"/>
      <c r="D2690" s="128"/>
    </row>
    <row r="2691" spans="1:4" ht="27">
      <c r="A2691" s="128">
        <v>16</v>
      </c>
      <c r="B2691" s="129" t="s">
        <v>766</v>
      </c>
      <c r="C2691" s="128" t="s">
        <v>19</v>
      </c>
      <c r="D2691" s="128">
        <v>1</v>
      </c>
    </row>
    <row r="2692" spans="1:4" ht="27">
      <c r="A2692" s="128">
        <f>A2691+1</f>
        <v>17</v>
      </c>
      <c r="B2692" s="129" t="s">
        <v>480</v>
      </c>
      <c r="C2692" s="128" t="s">
        <v>19</v>
      </c>
      <c r="D2692" s="128">
        <v>1</v>
      </c>
    </row>
    <row r="2693" spans="1:4" ht="27">
      <c r="A2693" s="128">
        <f>A2692+1</f>
        <v>18</v>
      </c>
      <c r="B2693" s="129" t="s">
        <v>481</v>
      </c>
      <c r="C2693" s="128" t="s">
        <v>14</v>
      </c>
      <c r="D2693" s="128">
        <v>2.5</v>
      </c>
    </row>
    <row r="2694" spans="1:4" ht="27">
      <c r="A2694" s="128">
        <f>A2693+1</f>
        <v>19</v>
      </c>
      <c r="B2694" s="129" t="s">
        <v>767</v>
      </c>
      <c r="C2694" s="128" t="s">
        <v>19</v>
      </c>
      <c r="D2694" s="128">
        <v>1</v>
      </c>
    </row>
    <row r="2695" spans="1:4" ht="27">
      <c r="A2695" s="128">
        <f>A2694+1</f>
        <v>20</v>
      </c>
      <c r="B2695" s="129" t="s">
        <v>338</v>
      </c>
      <c r="C2695" s="128" t="s">
        <v>19</v>
      </c>
      <c r="D2695" s="128">
        <v>1</v>
      </c>
    </row>
    <row r="2696" spans="1:4" ht="27">
      <c r="A2696" s="128">
        <f>A2695+1</f>
        <v>21</v>
      </c>
      <c r="B2696" s="129" t="s">
        <v>768</v>
      </c>
      <c r="C2696" s="128" t="s">
        <v>19</v>
      </c>
      <c r="D2696" s="128">
        <v>1</v>
      </c>
    </row>
    <row r="2697" spans="1:4" ht="13.5">
      <c r="A2697" s="128"/>
      <c r="B2697" s="129" t="s">
        <v>405</v>
      </c>
      <c r="C2697" s="128"/>
      <c r="D2697" s="128"/>
    </row>
    <row r="2698" spans="1:4" ht="27">
      <c r="A2698" s="128">
        <v>22</v>
      </c>
      <c r="B2698" s="129" t="s">
        <v>766</v>
      </c>
      <c r="C2698" s="128" t="s">
        <v>19</v>
      </c>
      <c r="D2698" s="128">
        <v>1</v>
      </c>
    </row>
    <row r="2699" spans="1:4" ht="27">
      <c r="A2699" s="128">
        <f>A2698+1</f>
        <v>23</v>
      </c>
      <c r="B2699" s="129" t="s">
        <v>480</v>
      </c>
      <c r="C2699" s="128" t="s">
        <v>19</v>
      </c>
      <c r="D2699" s="128">
        <v>1</v>
      </c>
    </row>
    <row r="2700" spans="1:4" ht="27">
      <c r="A2700" s="128">
        <f>A2699+1</f>
        <v>24</v>
      </c>
      <c r="B2700" s="129" t="s">
        <v>481</v>
      </c>
      <c r="C2700" s="128" t="s">
        <v>14</v>
      </c>
      <c r="D2700" s="128">
        <v>2.5</v>
      </c>
    </row>
    <row r="2701" spans="1:4" ht="27">
      <c r="A2701" s="128">
        <f>A2700+1</f>
        <v>25</v>
      </c>
      <c r="B2701" s="129" t="s">
        <v>767</v>
      </c>
      <c r="C2701" s="128" t="s">
        <v>19</v>
      </c>
      <c r="D2701" s="128">
        <v>1</v>
      </c>
    </row>
    <row r="2702" spans="1:4" ht="27">
      <c r="A2702" s="128">
        <f>A2701+1</f>
        <v>26</v>
      </c>
      <c r="B2702" s="129" t="s">
        <v>338</v>
      </c>
      <c r="C2702" s="128" t="s">
        <v>19</v>
      </c>
      <c r="D2702" s="128">
        <v>1</v>
      </c>
    </row>
    <row r="2703" spans="1:4" ht="27">
      <c r="A2703" s="128">
        <f>A2702+1</f>
        <v>27</v>
      </c>
      <c r="B2703" s="129" t="s">
        <v>768</v>
      </c>
      <c r="C2703" s="128" t="s">
        <v>19</v>
      </c>
      <c r="D2703" s="128">
        <v>1</v>
      </c>
    </row>
    <row r="2704" spans="1:4" ht="13.5">
      <c r="A2704" s="305" t="s">
        <v>345</v>
      </c>
      <c r="B2704" s="305"/>
      <c r="C2704" s="305"/>
      <c r="D2704" s="305"/>
    </row>
    <row r="2705" spans="1:4" ht="27">
      <c r="A2705" s="127" t="s">
        <v>112</v>
      </c>
      <c r="B2705" s="127" t="s">
        <v>15</v>
      </c>
      <c r="C2705" s="127" t="s">
        <v>2</v>
      </c>
      <c r="D2705" s="127" t="s">
        <v>10</v>
      </c>
    </row>
    <row r="2706" spans="1:4" ht="13.5">
      <c r="A2706" s="128">
        <v>1</v>
      </c>
      <c r="B2706" s="129" t="s">
        <v>346</v>
      </c>
      <c r="C2706" s="128" t="s">
        <v>19</v>
      </c>
      <c r="D2706" s="128">
        <v>8</v>
      </c>
    </row>
    <row r="2707" spans="1:4" ht="13.5">
      <c r="A2707" s="128">
        <v>2</v>
      </c>
      <c r="B2707" s="129" t="s">
        <v>347</v>
      </c>
      <c r="C2707" s="128" t="s">
        <v>146</v>
      </c>
      <c r="D2707" s="128">
        <v>5</v>
      </c>
    </row>
    <row r="2708" spans="1:4" ht="13.5">
      <c r="A2708" s="128">
        <v>3</v>
      </c>
      <c r="B2708" s="129" t="s">
        <v>769</v>
      </c>
      <c r="C2708" s="128" t="s">
        <v>19</v>
      </c>
      <c r="D2708" s="128">
        <v>4</v>
      </c>
    </row>
    <row r="2709" spans="1:4" ht="13.5">
      <c r="A2709" s="128">
        <v>4</v>
      </c>
      <c r="B2709" s="129" t="s">
        <v>348</v>
      </c>
      <c r="C2709" s="128" t="s">
        <v>19</v>
      </c>
      <c r="D2709" s="128">
        <v>4</v>
      </c>
    </row>
    <row r="2710" spans="1:4" ht="13.5">
      <c r="A2710" s="128">
        <v>5</v>
      </c>
      <c r="B2710" s="129" t="s">
        <v>349</v>
      </c>
      <c r="C2710" s="128" t="s">
        <v>19</v>
      </c>
      <c r="D2710" s="128">
        <f>D2676+D2689</f>
        <v>13</v>
      </c>
    </row>
    <row r="2711" spans="1:4" ht="13.5">
      <c r="A2711" s="128">
        <v>6</v>
      </c>
      <c r="B2711" s="129" t="s">
        <v>442</v>
      </c>
      <c r="C2711" s="128" t="s">
        <v>411</v>
      </c>
      <c r="D2711" s="128">
        <v>2</v>
      </c>
    </row>
    <row r="2712" spans="1:4" ht="13.5">
      <c r="A2712" s="128">
        <v>7</v>
      </c>
      <c r="B2712" s="129" t="s">
        <v>350</v>
      </c>
      <c r="C2712" s="128" t="s">
        <v>14</v>
      </c>
      <c r="D2712" s="128">
        <v>5</v>
      </c>
    </row>
    <row r="2713" spans="1:4" ht="13.5">
      <c r="A2713" s="175"/>
      <c r="B2713" s="175"/>
      <c r="C2713" s="175"/>
      <c r="D2713" s="175"/>
    </row>
    <row r="2714" spans="1:4" ht="13.5">
      <c r="A2714" s="304" t="s">
        <v>804</v>
      </c>
      <c r="B2714" s="304"/>
      <c r="C2714" s="304"/>
      <c r="D2714" s="304"/>
    </row>
    <row r="2715" spans="1:4" ht="28.5" customHeight="1">
      <c r="A2715" s="127" t="s">
        <v>112</v>
      </c>
      <c r="B2715" s="127" t="s">
        <v>1</v>
      </c>
      <c r="C2715" s="127" t="s">
        <v>160</v>
      </c>
      <c r="D2715" s="127" t="s">
        <v>10</v>
      </c>
    </row>
    <row r="2716" spans="1:4" ht="13.5">
      <c r="A2716" s="128"/>
      <c r="B2716" s="129" t="s">
        <v>391</v>
      </c>
      <c r="C2716" s="128"/>
      <c r="D2716" s="128"/>
    </row>
    <row r="2717" spans="1:4" ht="27">
      <c r="A2717" s="128">
        <v>1</v>
      </c>
      <c r="B2717" s="129" t="s">
        <v>759</v>
      </c>
      <c r="C2717" s="128" t="s">
        <v>19</v>
      </c>
      <c r="D2717" s="128">
        <v>1</v>
      </c>
    </row>
    <row r="2718" spans="1:4" ht="27">
      <c r="A2718" s="128">
        <f>A2717+1</f>
        <v>2</v>
      </c>
      <c r="B2718" s="129" t="s">
        <v>478</v>
      </c>
      <c r="C2718" s="128" t="s">
        <v>19</v>
      </c>
      <c r="D2718" s="128">
        <v>5</v>
      </c>
    </row>
    <row r="2719" spans="1:4" ht="13.5">
      <c r="A2719" s="128">
        <f aca="true" t="shared" si="50" ref="A2719:A2724">A2718+1</f>
        <v>3</v>
      </c>
      <c r="B2719" s="129" t="s">
        <v>760</v>
      </c>
      <c r="C2719" s="128" t="s">
        <v>19</v>
      </c>
      <c r="D2719" s="155">
        <v>5</v>
      </c>
    </row>
    <row r="2720" spans="1:4" ht="27">
      <c r="A2720" s="128">
        <f t="shared" si="50"/>
        <v>4</v>
      </c>
      <c r="B2720" s="129" t="s">
        <v>416</v>
      </c>
      <c r="C2720" s="128" t="s">
        <v>19</v>
      </c>
      <c r="D2720" s="155">
        <f>D2718</f>
        <v>5</v>
      </c>
    </row>
    <row r="2721" spans="1:4" ht="13.5">
      <c r="A2721" s="128">
        <f t="shared" si="50"/>
        <v>5</v>
      </c>
      <c r="B2721" s="129" t="s">
        <v>616</v>
      </c>
      <c r="C2721" s="128" t="s">
        <v>19</v>
      </c>
      <c r="D2721" s="155">
        <v>6</v>
      </c>
    </row>
    <row r="2722" spans="1:4" ht="13.5">
      <c r="A2722" s="128">
        <f t="shared" si="50"/>
        <v>6</v>
      </c>
      <c r="B2722" s="129" t="s">
        <v>761</v>
      </c>
      <c r="C2722" s="128" t="s">
        <v>19</v>
      </c>
      <c r="D2722" s="155">
        <v>2</v>
      </c>
    </row>
    <row r="2723" spans="1:4" ht="13.5">
      <c r="A2723" s="128">
        <f t="shared" si="50"/>
        <v>7</v>
      </c>
      <c r="B2723" s="129" t="s">
        <v>762</v>
      </c>
      <c r="C2723" s="128" t="s">
        <v>19</v>
      </c>
      <c r="D2723" s="155">
        <v>2</v>
      </c>
    </row>
    <row r="2724" spans="1:4" ht="13.5">
      <c r="A2724" s="128">
        <f t="shared" si="50"/>
        <v>8</v>
      </c>
      <c r="B2724" s="129" t="s">
        <v>763</v>
      </c>
      <c r="C2724" s="128" t="s">
        <v>19</v>
      </c>
      <c r="D2724" s="155">
        <v>1</v>
      </c>
    </row>
    <row r="2725" spans="1:4" ht="13.5">
      <c r="A2725" s="128"/>
      <c r="B2725" s="129" t="s">
        <v>397</v>
      </c>
      <c r="C2725" s="128"/>
      <c r="D2725" s="155"/>
    </row>
    <row r="2726" spans="1:4" ht="27">
      <c r="A2726" s="128">
        <v>9</v>
      </c>
      <c r="B2726" s="129" t="s">
        <v>759</v>
      </c>
      <c r="C2726" s="128" t="s">
        <v>19</v>
      </c>
      <c r="D2726" s="155">
        <v>1</v>
      </c>
    </row>
    <row r="2727" spans="1:4" ht="13.5">
      <c r="A2727" s="128">
        <f aca="true" t="shared" si="51" ref="A2727:A2732">A2726+1</f>
        <v>10</v>
      </c>
      <c r="B2727" s="129" t="s">
        <v>764</v>
      </c>
      <c r="C2727" s="128" t="s">
        <v>19</v>
      </c>
      <c r="D2727" s="155">
        <f>D2732+1</f>
        <v>8</v>
      </c>
    </row>
    <row r="2728" spans="1:4" ht="27">
      <c r="A2728" s="128">
        <f t="shared" si="51"/>
        <v>11</v>
      </c>
      <c r="B2728" s="129" t="s">
        <v>765</v>
      </c>
      <c r="C2728" s="128" t="s">
        <v>19</v>
      </c>
      <c r="D2728" s="155">
        <v>13</v>
      </c>
    </row>
    <row r="2729" spans="1:4" ht="27">
      <c r="A2729" s="128">
        <f t="shared" si="51"/>
        <v>12</v>
      </c>
      <c r="B2729" s="129" t="s">
        <v>771</v>
      </c>
      <c r="C2729" s="128" t="s">
        <v>19</v>
      </c>
      <c r="D2729" s="155">
        <f>D2727</f>
        <v>8</v>
      </c>
    </row>
    <row r="2730" spans="1:4" ht="13.5">
      <c r="A2730" s="128">
        <f t="shared" si="51"/>
        <v>13</v>
      </c>
      <c r="B2730" s="129" t="s">
        <v>616</v>
      </c>
      <c r="C2730" s="128" t="s">
        <v>19</v>
      </c>
      <c r="D2730" s="155">
        <f>D2728*3</f>
        <v>39</v>
      </c>
    </row>
    <row r="2731" spans="1:4" ht="27">
      <c r="A2731" s="128">
        <f t="shared" si="51"/>
        <v>14</v>
      </c>
      <c r="B2731" s="129" t="s">
        <v>478</v>
      </c>
      <c r="C2731" s="128" t="s">
        <v>19</v>
      </c>
      <c r="D2731" s="155">
        <v>1</v>
      </c>
    </row>
    <row r="2732" spans="1:4" ht="13.5">
      <c r="A2732" s="128">
        <f t="shared" si="51"/>
        <v>15</v>
      </c>
      <c r="B2732" s="129" t="s">
        <v>760</v>
      </c>
      <c r="C2732" s="128" t="s">
        <v>19</v>
      </c>
      <c r="D2732" s="155">
        <v>7</v>
      </c>
    </row>
    <row r="2733" spans="1:4" ht="13.5">
      <c r="A2733" s="128"/>
      <c r="B2733" s="129" t="s">
        <v>402</v>
      </c>
      <c r="C2733" s="128"/>
      <c r="D2733" s="155"/>
    </row>
    <row r="2734" spans="1:4" ht="27">
      <c r="A2734" s="128">
        <v>16</v>
      </c>
      <c r="B2734" s="129" t="s">
        <v>766</v>
      </c>
      <c r="C2734" s="128" t="s">
        <v>19</v>
      </c>
      <c r="D2734" s="155">
        <v>1</v>
      </c>
    </row>
    <row r="2735" spans="1:4" ht="27">
      <c r="A2735" s="128">
        <f>A2734+1</f>
        <v>17</v>
      </c>
      <c r="B2735" s="129" t="s">
        <v>480</v>
      </c>
      <c r="C2735" s="128" t="s">
        <v>19</v>
      </c>
      <c r="D2735" s="155">
        <v>1</v>
      </c>
    </row>
    <row r="2736" spans="1:4" ht="27">
      <c r="A2736" s="128">
        <f>A2735+1</f>
        <v>18</v>
      </c>
      <c r="B2736" s="129" t="s">
        <v>481</v>
      </c>
      <c r="C2736" s="128" t="s">
        <v>14</v>
      </c>
      <c r="D2736" s="128">
        <v>2.5</v>
      </c>
    </row>
    <row r="2737" spans="1:4" ht="27">
      <c r="A2737" s="128">
        <f>A2736+1</f>
        <v>19</v>
      </c>
      <c r="B2737" s="129" t="s">
        <v>767</v>
      </c>
      <c r="C2737" s="128" t="s">
        <v>19</v>
      </c>
      <c r="D2737" s="128">
        <v>1</v>
      </c>
    </row>
    <row r="2738" spans="1:4" ht="27">
      <c r="A2738" s="128">
        <f>A2737+1</f>
        <v>20</v>
      </c>
      <c r="B2738" s="129" t="s">
        <v>338</v>
      </c>
      <c r="C2738" s="128" t="s">
        <v>19</v>
      </c>
      <c r="D2738" s="128">
        <v>1</v>
      </c>
    </row>
    <row r="2739" spans="1:4" ht="27">
      <c r="A2739" s="128">
        <f>A2738+1</f>
        <v>21</v>
      </c>
      <c r="B2739" s="129" t="s">
        <v>768</v>
      </c>
      <c r="C2739" s="128" t="s">
        <v>19</v>
      </c>
      <c r="D2739" s="128">
        <v>1</v>
      </c>
    </row>
    <row r="2740" spans="1:4" ht="13.5">
      <c r="A2740" s="128"/>
      <c r="B2740" s="129" t="s">
        <v>405</v>
      </c>
      <c r="C2740" s="128"/>
      <c r="D2740" s="128"/>
    </row>
    <row r="2741" spans="1:4" ht="27">
      <c r="A2741" s="128">
        <v>22</v>
      </c>
      <c r="B2741" s="129" t="s">
        <v>766</v>
      </c>
      <c r="C2741" s="128" t="s">
        <v>19</v>
      </c>
      <c r="D2741" s="128">
        <v>1</v>
      </c>
    </row>
    <row r="2742" spans="1:4" ht="27">
      <c r="A2742" s="128">
        <f>A2741+1</f>
        <v>23</v>
      </c>
      <c r="B2742" s="129" t="s">
        <v>480</v>
      </c>
      <c r="C2742" s="128" t="s">
        <v>19</v>
      </c>
      <c r="D2742" s="128">
        <v>1</v>
      </c>
    </row>
    <row r="2743" spans="1:4" ht="27">
      <c r="A2743" s="128">
        <f>A2742+1</f>
        <v>24</v>
      </c>
      <c r="B2743" s="129" t="s">
        <v>481</v>
      </c>
      <c r="C2743" s="128" t="s">
        <v>14</v>
      </c>
      <c r="D2743" s="128">
        <v>2.5</v>
      </c>
    </row>
    <row r="2744" spans="1:4" ht="27">
      <c r="A2744" s="128">
        <f>A2743+1</f>
        <v>25</v>
      </c>
      <c r="B2744" s="129" t="s">
        <v>767</v>
      </c>
      <c r="C2744" s="128" t="s">
        <v>19</v>
      </c>
      <c r="D2744" s="128">
        <v>1</v>
      </c>
    </row>
    <row r="2745" spans="1:4" ht="27">
      <c r="A2745" s="128">
        <f>A2744+1</f>
        <v>26</v>
      </c>
      <c r="B2745" s="129" t="s">
        <v>338</v>
      </c>
      <c r="C2745" s="128" t="s">
        <v>19</v>
      </c>
      <c r="D2745" s="128">
        <v>1</v>
      </c>
    </row>
    <row r="2746" spans="1:4" ht="27">
      <c r="A2746" s="128">
        <f>A2745+1</f>
        <v>27</v>
      </c>
      <c r="B2746" s="129" t="s">
        <v>768</v>
      </c>
      <c r="C2746" s="128" t="s">
        <v>19</v>
      </c>
      <c r="D2746" s="128">
        <v>1</v>
      </c>
    </row>
    <row r="2747" spans="1:4" ht="13.5">
      <c r="A2747" s="305" t="s">
        <v>345</v>
      </c>
      <c r="B2747" s="305"/>
      <c r="C2747" s="305"/>
      <c r="D2747" s="305"/>
    </row>
    <row r="2748" spans="1:4" ht="13.5">
      <c r="A2748" s="128">
        <v>1</v>
      </c>
      <c r="B2748" s="129" t="s">
        <v>346</v>
      </c>
      <c r="C2748" s="128" t="s">
        <v>19</v>
      </c>
      <c r="D2748" s="128">
        <v>8</v>
      </c>
    </row>
    <row r="2749" spans="1:4" ht="13.5">
      <c r="A2749" s="128">
        <v>2</v>
      </c>
      <c r="B2749" s="129" t="s">
        <v>347</v>
      </c>
      <c r="C2749" s="128" t="s">
        <v>146</v>
      </c>
      <c r="D2749" s="128">
        <v>5</v>
      </c>
    </row>
    <row r="2750" spans="1:4" ht="13.5">
      <c r="A2750" s="128">
        <v>3</v>
      </c>
      <c r="B2750" s="129" t="s">
        <v>769</v>
      </c>
      <c r="C2750" s="128" t="s">
        <v>19</v>
      </c>
      <c r="D2750" s="128">
        <v>4</v>
      </c>
    </row>
    <row r="2751" spans="1:4" ht="13.5">
      <c r="A2751" s="128">
        <v>4</v>
      </c>
      <c r="B2751" s="129" t="s">
        <v>348</v>
      </c>
      <c r="C2751" s="128" t="s">
        <v>19</v>
      </c>
      <c r="D2751" s="128">
        <v>4</v>
      </c>
    </row>
    <row r="2752" spans="1:4" ht="13.5">
      <c r="A2752" s="128">
        <v>5</v>
      </c>
      <c r="B2752" s="129" t="s">
        <v>349</v>
      </c>
      <c r="C2752" s="128" t="s">
        <v>19</v>
      </c>
      <c r="D2752" s="128">
        <f>D2719+D2732</f>
        <v>12</v>
      </c>
    </row>
    <row r="2753" spans="1:4" ht="13.5">
      <c r="A2753" s="128">
        <v>6</v>
      </c>
      <c r="B2753" s="129" t="s">
        <v>442</v>
      </c>
      <c r="C2753" s="128" t="s">
        <v>411</v>
      </c>
      <c r="D2753" s="128">
        <v>2</v>
      </c>
    </row>
    <row r="2754" spans="1:4" ht="13.5">
      <c r="A2754" s="128">
        <v>7</v>
      </c>
      <c r="B2754" s="129" t="s">
        <v>350</v>
      </c>
      <c r="C2754" s="128" t="s">
        <v>14</v>
      </c>
      <c r="D2754" s="128">
        <v>5</v>
      </c>
    </row>
    <row r="2755" spans="1:4" ht="13.5">
      <c r="A2755" s="175"/>
      <c r="B2755" s="175"/>
      <c r="C2755" s="175"/>
      <c r="D2755" s="175"/>
    </row>
    <row r="2756" spans="1:4" ht="13.5">
      <c r="A2756" s="304" t="s">
        <v>805</v>
      </c>
      <c r="B2756" s="304"/>
      <c r="C2756" s="304"/>
      <c r="D2756" s="304"/>
    </row>
    <row r="2757" spans="1:4" ht="27.75" customHeight="1">
      <c r="A2757" s="127" t="s">
        <v>112</v>
      </c>
      <c r="B2757" s="127" t="s">
        <v>1</v>
      </c>
      <c r="C2757" s="127" t="s">
        <v>160</v>
      </c>
      <c r="D2757" s="127" t="s">
        <v>10</v>
      </c>
    </row>
    <row r="2758" spans="1:4" ht="13.5">
      <c r="A2758" s="128"/>
      <c r="B2758" s="129" t="s">
        <v>391</v>
      </c>
      <c r="C2758" s="128"/>
      <c r="D2758" s="128"/>
    </row>
    <row r="2759" spans="1:4" ht="27">
      <c r="A2759" s="128">
        <v>1</v>
      </c>
      <c r="B2759" s="129" t="s">
        <v>759</v>
      </c>
      <c r="C2759" s="128" t="s">
        <v>19</v>
      </c>
      <c r="D2759" s="128">
        <v>1</v>
      </c>
    </row>
    <row r="2760" spans="1:4" ht="27">
      <c r="A2760" s="128">
        <f>A2759+1</f>
        <v>2</v>
      </c>
      <c r="B2760" s="129" t="s">
        <v>478</v>
      </c>
      <c r="C2760" s="128" t="s">
        <v>19</v>
      </c>
      <c r="D2760" s="128">
        <f>D2761+2</f>
        <v>8</v>
      </c>
    </row>
    <row r="2761" spans="1:4" ht="13.5">
      <c r="A2761" s="128">
        <f aca="true" t="shared" si="52" ref="A2761:A2766">A2760+1</f>
        <v>3</v>
      </c>
      <c r="B2761" s="129" t="s">
        <v>760</v>
      </c>
      <c r="C2761" s="128" t="s">
        <v>19</v>
      </c>
      <c r="D2761" s="155">
        <v>6</v>
      </c>
    </row>
    <row r="2762" spans="1:4" ht="27">
      <c r="A2762" s="128">
        <f t="shared" si="52"/>
        <v>4</v>
      </c>
      <c r="B2762" s="129" t="s">
        <v>416</v>
      </c>
      <c r="C2762" s="128" t="s">
        <v>19</v>
      </c>
      <c r="D2762" s="155">
        <f>D2760</f>
        <v>8</v>
      </c>
    </row>
    <row r="2763" spans="1:4" ht="13.5">
      <c r="A2763" s="128">
        <f t="shared" si="52"/>
        <v>5</v>
      </c>
      <c r="B2763" s="129" t="s">
        <v>616</v>
      </c>
      <c r="C2763" s="128" t="s">
        <v>19</v>
      </c>
      <c r="D2763" s="155">
        <v>6</v>
      </c>
    </row>
    <row r="2764" spans="1:4" ht="13.5">
      <c r="A2764" s="128">
        <f t="shared" si="52"/>
        <v>6</v>
      </c>
      <c r="B2764" s="129" t="s">
        <v>761</v>
      </c>
      <c r="C2764" s="128" t="s">
        <v>19</v>
      </c>
      <c r="D2764" s="155">
        <v>2</v>
      </c>
    </row>
    <row r="2765" spans="1:4" ht="13.5">
      <c r="A2765" s="128">
        <f t="shared" si="52"/>
        <v>7</v>
      </c>
      <c r="B2765" s="129" t="s">
        <v>762</v>
      </c>
      <c r="C2765" s="128" t="s">
        <v>19</v>
      </c>
      <c r="D2765" s="155">
        <v>2</v>
      </c>
    </row>
    <row r="2766" spans="1:4" ht="13.5">
      <c r="A2766" s="128">
        <f t="shared" si="52"/>
        <v>8</v>
      </c>
      <c r="B2766" s="129" t="s">
        <v>763</v>
      </c>
      <c r="C2766" s="128" t="s">
        <v>19</v>
      </c>
      <c r="D2766" s="155">
        <v>1</v>
      </c>
    </row>
    <row r="2767" spans="1:4" ht="13.5">
      <c r="A2767" s="128"/>
      <c r="B2767" s="129" t="s">
        <v>397</v>
      </c>
      <c r="C2767" s="128"/>
      <c r="D2767" s="155"/>
    </row>
    <row r="2768" spans="1:4" ht="27">
      <c r="A2768" s="128">
        <v>9</v>
      </c>
      <c r="B2768" s="129" t="s">
        <v>759</v>
      </c>
      <c r="C2768" s="128" t="s">
        <v>19</v>
      </c>
      <c r="D2768" s="155">
        <v>1</v>
      </c>
    </row>
    <row r="2769" spans="1:4" ht="13.5">
      <c r="A2769" s="128">
        <f aca="true" t="shared" si="53" ref="A2769:A2774">A2768+1</f>
        <v>10</v>
      </c>
      <c r="B2769" s="129" t="s">
        <v>764</v>
      </c>
      <c r="C2769" s="128" t="s">
        <v>19</v>
      </c>
      <c r="D2769" s="155">
        <f>D2774+1</f>
        <v>9</v>
      </c>
    </row>
    <row r="2770" spans="1:4" ht="27">
      <c r="A2770" s="128">
        <f t="shared" si="53"/>
        <v>11</v>
      </c>
      <c r="B2770" s="129" t="s">
        <v>765</v>
      </c>
      <c r="C2770" s="128" t="s">
        <v>19</v>
      </c>
      <c r="D2770" s="155">
        <v>23</v>
      </c>
    </row>
    <row r="2771" spans="1:4" ht="27">
      <c r="A2771" s="128">
        <f t="shared" si="53"/>
        <v>12</v>
      </c>
      <c r="B2771" s="129" t="s">
        <v>771</v>
      </c>
      <c r="C2771" s="128" t="s">
        <v>19</v>
      </c>
      <c r="D2771" s="155">
        <f>D2769</f>
        <v>9</v>
      </c>
    </row>
    <row r="2772" spans="1:4" ht="13.5">
      <c r="A2772" s="128">
        <f t="shared" si="53"/>
        <v>13</v>
      </c>
      <c r="B2772" s="129" t="s">
        <v>616</v>
      </c>
      <c r="C2772" s="128" t="s">
        <v>19</v>
      </c>
      <c r="D2772" s="155">
        <f>D2770*3</f>
        <v>69</v>
      </c>
    </row>
    <row r="2773" spans="1:4" ht="27">
      <c r="A2773" s="128">
        <f t="shared" si="53"/>
        <v>14</v>
      </c>
      <c r="B2773" s="129" t="s">
        <v>478</v>
      </c>
      <c r="C2773" s="128" t="s">
        <v>19</v>
      </c>
      <c r="D2773" s="155">
        <v>1</v>
      </c>
    </row>
    <row r="2774" spans="1:4" ht="13.5">
      <c r="A2774" s="128">
        <f t="shared" si="53"/>
        <v>15</v>
      </c>
      <c r="B2774" s="129" t="s">
        <v>760</v>
      </c>
      <c r="C2774" s="128" t="s">
        <v>19</v>
      </c>
      <c r="D2774" s="155">
        <v>8</v>
      </c>
    </row>
    <row r="2775" spans="1:4" ht="13.5">
      <c r="A2775" s="128"/>
      <c r="B2775" s="129" t="s">
        <v>402</v>
      </c>
      <c r="C2775" s="128"/>
      <c r="D2775" s="128"/>
    </row>
    <row r="2776" spans="1:4" ht="27">
      <c r="A2776" s="128">
        <v>16</v>
      </c>
      <c r="B2776" s="129" t="s">
        <v>766</v>
      </c>
      <c r="C2776" s="128" t="s">
        <v>19</v>
      </c>
      <c r="D2776" s="128">
        <v>1</v>
      </c>
    </row>
    <row r="2777" spans="1:4" ht="27">
      <c r="A2777" s="128">
        <f>A2776+1</f>
        <v>17</v>
      </c>
      <c r="B2777" s="129" t="s">
        <v>480</v>
      </c>
      <c r="C2777" s="128" t="s">
        <v>19</v>
      </c>
      <c r="D2777" s="128">
        <v>1</v>
      </c>
    </row>
    <row r="2778" spans="1:4" ht="27">
      <c r="A2778" s="128">
        <f>A2777+1</f>
        <v>18</v>
      </c>
      <c r="B2778" s="129" t="s">
        <v>481</v>
      </c>
      <c r="C2778" s="128" t="s">
        <v>14</v>
      </c>
      <c r="D2778" s="128">
        <v>2.5</v>
      </c>
    </row>
    <row r="2779" spans="1:4" ht="27">
      <c r="A2779" s="128">
        <f>A2778+1</f>
        <v>19</v>
      </c>
      <c r="B2779" s="129" t="s">
        <v>767</v>
      </c>
      <c r="C2779" s="128" t="s">
        <v>19</v>
      </c>
      <c r="D2779" s="128">
        <v>1</v>
      </c>
    </row>
    <row r="2780" spans="1:4" ht="27">
      <c r="A2780" s="128">
        <f>A2779+1</f>
        <v>20</v>
      </c>
      <c r="B2780" s="129" t="s">
        <v>338</v>
      </c>
      <c r="C2780" s="128" t="s">
        <v>19</v>
      </c>
      <c r="D2780" s="128">
        <v>1</v>
      </c>
    </row>
    <row r="2781" spans="1:4" ht="27">
      <c r="A2781" s="128">
        <f>A2780+1</f>
        <v>21</v>
      </c>
      <c r="B2781" s="129" t="s">
        <v>768</v>
      </c>
      <c r="C2781" s="128" t="s">
        <v>19</v>
      </c>
      <c r="D2781" s="128">
        <v>1</v>
      </c>
    </row>
    <row r="2782" spans="1:4" ht="13.5">
      <c r="A2782" s="128"/>
      <c r="B2782" s="129" t="s">
        <v>405</v>
      </c>
      <c r="C2782" s="128"/>
      <c r="D2782" s="128"/>
    </row>
    <row r="2783" spans="1:4" ht="27">
      <c r="A2783" s="128">
        <v>22</v>
      </c>
      <c r="B2783" s="129" t="s">
        <v>766</v>
      </c>
      <c r="C2783" s="128" t="s">
        <v>19</v>
      </c>
      <c r="D2783" s="128">
        <v>1</v>
      </c>
    </row>
    <row r="2784" spans="1:4" ht="27">
      <c r="A2784" s="128">
        <f>A2783+1</f>
        <v>23</v>
      </c>
      <c r="B2784" s="129" t="s">
        <v>480</v>
      </c>
      <c r="C2784" s="128" t="s">
        <v>19</v>
      </c>
      <c r="D2784" s="128">
        <v>1</v>
      </c>
    </row>
    <row r="2785" spans="1:4" ht="27">
      <c r="A2785" s="128">
        <f>A2784+1</f>
        <v>24</v>
      </c>
      <c r="B2785" s="129" t="s">
        <v>481</v>
      </c>
      <c r="C2785" s="128" t="s">
        <v>14</v>
      </c>
      <c r="D2785" s="128">
        <v>2.5</v>
      </c>
    </row>
    <row r="2786" spans="1:4" ht="27">
      <c r="A2786" s="128">
        <f>A2785+1</f>
        <v>25</v>
      </c>
      <c r="B2786" s="129" t="s">
        <v>767</v>
      </c>
      <c r="C2786" s="128" t="s">
        <v>19</v>
      </c>
      <c r="D2786" s="128">
        <v>1</v>
      </c>
    </row>
    <row r="2787" spans="1:4" ht="27">
      <c r="A2787" s="128">
        <f>A2786+1</f>
        <v>26</v>
      </c>
      <c r="B2787" s="129" t="s">
        <v>338</v>
      </c>
      <c r="C2787" s="128" t="s">
        <v>19</v>
      </c>
      <c r="D2787" s="128">
        <v>1</v>
      </c>
    </row>
    <row r="2788" spans="1:4" ht="27">
      <c r="A2788" s="128">
        <f>A2787+1</f>
        <v>27</v>
      </c>
      <c r="B2788" s="129" t="s">
        <v>768</v>
      </c>
      <c r="C2788" s="128" t="s">
        <v>19</v>
      </c>
      <c r="D2788" s="128">
        <v>1</v>
      </c>
    </row>
    <row r="2789" spans="1:4" ht="13.5">
      <c r="A2789" s="305" t="s">
        <v>345</v>
      </c>
      <c r="B2789" s="305"/>
      <c r="C2789" s="305"/>
      <c r="D2789" s="305"/>
    </row>
    <row r="2790" spans="1:4" ht="13.5">
      <c r="A2790" s="128">
        <v>1</v>
      </c>
      <c r="B2790" s="129" t="s">
        <v>346</v>
      </c>
      <c r="C2790" s="128" t="s">
        <v>19</v>
      </c>
      <c r="D2790" s="128">
        <v>8</v>
      </c>
    </row>
    <row r="2791" spans="1:4" ht="13.5">
      <c r="A2791" s="128">
        <v>2</v>
      </c>
      <c r="B2791" s="129" t="s">
        <v>347</v>
      </c>
      <c r="C2791" s="128" t="s">
        <v>146</v>
      </c>
      <c r="D2791" s="128">
        <v>5</v>
      </c>
    </row>
    <row r="2792" spans="1:4" ht="13.5">
      <c r="A2792" s="128">
        <v>3</v>
      </c>
      <c r="B2792" s="129" t="s">
        <v>769</v>
      </c>
      <c r="C2792" s="128" t="s">
        <v>19</v>
      </c>
      <c r="D2792" s="128">
        <v>4</v>
      </c>
    </row>
    <row r="2793" spans="1:4" ht="13.5">
      <c r="A2793" s="128">
        <v>4</v>
      </c>
      <c r="B2793" s="129" t="s">
        <v>348</v>
      </c>
      <c r="C2793" s="128" t="s">
        <v>19</v>
      </c>
      <c r="D2793" s="128">
        <v>4</v>
      </c>
    </row>
    <row r="2794" spans="1:4" ht="13.5">
      <c r="A2794" s="128">
        <v>5</v>
      </c>
      <c r="B2794" s="129" t="s">
        <v>349</v>
      </c>
      <c r="C2794" s="128" t="s">
        <v>19</v>
      </c>
      <c r="D2794" s="128">
        <f>D2761+D2774</f>
        <v>14</v>
      </c>
    </row>
    <row r="2795" spans="1:4" ht="13.5">
      <c r="A2795" s="128">
        <v>6</v>
      </c>
      <c r="B2795" s="129" t="s">
        <v>442</v>
      </c>
      <c r="C2795" s="128" t="s">
        <v>411</v>
      </c>
      <c r="D2795" s="128">
        <v>2</v>
      </c>
    </row>
    <row r="2796" spans="1:4" ht="13.5">
      <c r="A2796" s="128">
        <v>7</v>
      </c>
      <c r="B2796" s="129" t="s">
        <v>350</v>
      </c>
      <c r="C2796" s="128" t="s">
        <v>14</v>
      </c>
      <c r="D2796" s="128">
        <v>5</v>
      </c>
    </row>
    <row r="2797" spans="1:4" ht="13.5">
      <c r="A2797" s="175"/>
      <c r="B2797" s="175"/>
      <c r="C2797" s="175"/>
      <c r="D2797" s="175"/>
    </row>
    <row r="2798" spans="1:4" ht="13.5">
      <c r="A2798" s="304" t="s">
        <v>806</v>
      </c>
      <c r="B2798" s="304"/>
      <c r="C2798" s="304"/>
      <c r="D2798" s="304"/>
    </row>
    <row r="2799" spans="1:4" ht="30" customHeight="1">
      <c r="A2799" s="127" t="s">
        <v>112</v>
      </c>
      <c r="B2799" s="127" t="s">
        <v>1</v>
      </c>
      <c r="C2799" s="127" t="s">
        <v>160</v>
      </c>
      <c r="D2799" s="127" t="s">
        <v>10</v>
      </c>
    </row>
    <row r="2800" spans="1:4" ht="13.5">
      <c r="A2800" s="128"/>
      <c r="B2800" s="129" t="s">
        <v>391</v>
      </c>
      <c r="C2800" s="128"/>
      <c r="D2800" s="128"/>
    </row>
    <row r="2801" spans="1:4" ht="27">
      <c r="A2801" s="128">
        <v>1</v>
      </c>
      <c r="B2801" s="129" t="s">
        <v>759</v>
      </c>
      <c r="C2801" s="128" t="s">
        <v>19</v>
      </c>
      <c r="D2801" s="128">
        <v>1</v>
      </c>
    </row>
    <row r="2802" spans="1:4" ht="27">
      <c r="A2802" s="128">
        <f>A2801+1</f>
        <v>2</v>
      </c>
      <c r="B2802" s="129" t="s">
        <v>478</v>
      </c>
      <c r="C2802" s="128" t="s">
        <v>19</v>
      </c>
      <c r="D2802" s="128">
        <f>D2803+2</f>
        <v>8</v>
      </c>
    </row>
    <row r="2803" spans="1:4" ht="13.5">
      <c r="A2803" s="128">
        <f aca="true" t="shared" si="54" ref="A2803:A2808">A2802+1</f>
        <v>3</v>
      </c>
      <c r="B2803" s="129" t="s">
        <v>760</v>
      </c>
      <c r="C2803" s="128" t="s">
        <v>19</v>
      </c>
      <c r="D2803" s="155">
        <v>6</v>
      </c>
    </row>
    <row r="2804" spans="1:4" ht="27">
      <c r="A2804" s="128">
        <f t="shared" si="54"/>
        <v>4</v>
      </c>
      <c r="B2804" s="129" t="s">
        <v>416</v>
      </c>
      <c r="C2804" s="128" t="s">
        <v>19</v>
      </c>
      <c r="D2804" s="155">
        <f>D2802</f>
        <v>8</v>
      </c>
    </row>
    <row r="2805" spans="1:4" ht="13.5">
      <c r="A2805" s="128">
        <f t="shared" si="54"/>
        <v>5</v>
      </c>
      <c r="B2805" s="129" t="s">
        <v>616</v>
      </c>
      <c r="C2805" s="128" t="s">
        <v>19</v>
      </c>
      <c r="D2805" s="155">
        <v>6</v>
      </c>
    </row>
    <row r="2806" spans="1:4" ht="13.5">
      <c r="A2806" s="128">
        <f t="shared" si="54"/>
        <v>6</v>
      </c>
      <c r="B2806" s="129" t="s">
        <v>761</v>
      </c>
      <c r="C2806" s="128" t="s">
        <v>19</v>
      </c>
      <c r="D2806" s="155">
        <v>2</v>
      </c>
    </row>
    <row r="2807" spans="1:4" ht="13.5">
      <c r="A2807" s="128">
        <f t="shared" si="54"/>
        <v>7</v>
      </c>
      <c r="B2807" s="129" t="s">
        <v>762</v>
      </c>
      <c r="C2807" s="128" t="s">
        <v>19</v>
      </c>
      <c r="D2807" s="155">
        <v>2</v>
      </c>
    </row>
    <row r="2808" spans="1:4" ht="13.5">
      <c r="A2808" s="128">
        <f t="shared" si="54"/>
        <v>8</v>
      </c>
      <c r="B2808" s="129" t="s">
        <v>763</v>
      </c>
      <c r="C2808" s="128" t="s">
        <v>19</v>
      </c>
      <c r="D2808" s="155">
        <v>1</v>
      </c>
    </row>
    <row r="2809" spans="1:4" ht="13.5">
      <c r="A2809" s="128"/>
      <c r="B2809" s="129" t="s">
        <v>397</v>
      </c>
      <c r="C2809" s="128"/>
      <c r="D2809" s="155"/>
    </row>
    <row r="2810" spans="1:4" ht="27">
      <c r="A2810" s="128">
        <v>9</v>
      </c>
      <c r="B2810" s="129" t="s">
        <v>759</v>
      </c>
      <c r="C2810" s="128" t="s">
        <v>19</v>
      </c>
      <c r="D2810" s="155">
        <v>1</v>
      </c>
    </row>
    <row r="2811" spans="1:4" ht="13.5">
      <c r="A2811" s="128">
        <f aca="true" t="shared" si="55" ref="A2811:A2816">A2810+1</f>
        <v>10</v>
      </c>
      <c r="B2811" s="129" t="s">
        <v>764</v>
      </c>
      <c r="C2811" s="128" t="s">
        <v>19</v>
      </c>
      <c r="D2811" s="155">
        <f>D2816+1</f>
        <v>9</v>
      </c>
    </row>
    <row r="2812" spans="1:4" ht="27">
      <c r="A2812" s="128">
        <f t="shared" si="55"/>
        <v>11</v>
      </c>
      <c r="B2812" s="129" t="s">
        <v>765</v>
      </c>
      <c r="C2812" s="128" t="s">
        <v>19</v>
      </c>
      <c r="D2812" s="155">
        <v>21</v>
      </c>
    </row>
    <row r="2813" spans="1:4" ht="27">
      <c r="A2813" s="128">
        <f t="shared" si="55"/>
        <v>12</v>
      </c>
      <c r="B2813" s="129" t="s">
        <v>771</v>
      </c>
      <c r="C2813" s="128" t="s">
        <v>19</v>
      </c>
      <c r="D2813" s="155">
        <f>D2811</f>
        <v>9</v>
      </c>
    </row>
    <row r="2814" spans="1:4" ht="13.5">
      <c r="A2814" s="128">
        <f t="shared" si="55"/>
        <v>13</v>
      </c>
      <c r="B2814" s="129" t="s">
        <v>616</v>
      </c>
      <c r="C2814" s="128" t="s">
        <v>19</v>
      </c>
      <c r="D2814" s="155">
        <f>D2812*3</f>
        <v>63</v>
      </c>
    </row>
    <row r="2815" spans="1:4" ht="27">
      <c r="A2815" s="128">
        <f t="shared" si="55"/>
        <v>14</v>
      </c>
      <c r="B2815" s="129" t="s">
        <v>478</v>
      </c>
      <c r="C2815" s="128" t="s">
        <v>19</v>
      </c>
      <c r="D2815" s="155">
        <v>1</v>
      </c>
    </row>
    <row r="2816" spans="1:4" ht="13.5">
      <c r="A2816" s="128">
        <f t="shared" si="55"/>
        <v>15</v>
      </c>
      <c r="B2816" s="129" t="s">
        <v>760</v>
      </c>
      <c r="C2816" s="128" t="s">
        <v>19</v>
      </c>
      <c r="D2816" s="155">
        <v>8</v>
      </c>
    </row>
    <row r="2817" spans="1:4" ht="13.5">
      <c r="A2817" s="128"/>
      <c r="B2817" s="129" t="s">
        <v>402</v>
      </c>
      <c r="C2817" s="128"/>
      <c r="D2817" s="155"/>
    </row>
    <row r="2818" spans="1:4" ht="27">
      <c r="A2818" s="128">
        <v>16</v>
      </c>
      <c r="B2818" s="129" t="s">
        <v>766</v>
      </c>
      <c r="C2818" s="128" t="s">
        <v>19</v>
      </c>
      <c r="D2818" s="155">
        <v>1</v>
      </c>
    </row>
    <row r="2819" spans="1:4" ht="27">
      <c r="A2819" s="128">
        <f>A2818+1</f>
        <v>17</v>
      </c>
      <c r="B2819" s="129" t="s">
        <v>480</v>
      </c>
      <c r="C2819" s="128" t="s">
        <v>19</v>
      </c>
      <c r="D2819" s="155">
        <v>1</v>
      </c>
    </row>
    <row r="2820" spans="1:4" ht="27">
      <c r="A2820" s="128">
        <f>A2819+1</f>
        <v>18</v>
      </c>
      <c r="B2820" s="129" t="s">
        <v>481</v>
      </c>
      <c r="C2820" s="128" t="s">
        <v>14</v>
      </c>
      <c r="D2820" s="128">
        <v>2.5</v>
      </c>
    </row>
    <row r="2821" spans="1:4" ht="27">
      <c r="A2821" s="128">
        <f>A2820+1</f>
        <v>19</v>
      </c>
      <c r="B2821" s="129" t="s">
        <v>767</v>
      </c>
      <c r="C2821" s="128" t="s">
        <v>19</v>
      </c>
      <c r="D2821" s="128">
        <v>1</v>
      </c>
    </row>
    <row r="2822" spans="1:4" ht="27">
      <c r="A2822" s="128">
        <f>A2821+1</f>
        <v>20</v>
      </c>
      <c r="B2822" s="129" t="s">
        <v>338</v>
      </c>
      <c r="C2822" s="128" t="s">
        <v>19</v>
      </c>
      <c r="D2822" s="128">
        <v>1</v>
      </c>
    </row>
    <row r="2823" spans="1:4" ht="27">
      <c r="A2823" s="128">
        <f>A2822+1</f>
        <v>21</v>
      </c>
      <c r="B2823" s="129" t="s">
        <v>768</v>
      </c>
      <c r="C2823" s="128" t="s">
        <v>19</v>
      </c>
      <c r="D2823" s="128">
        <v>1</v>
      </c>
    </row>
    <row r="2824" spans="1:4" ht="13.5">
      <c r="A2824" s="128"/>
      <c r="B2824" s="129" t="s">
        <v>405</v>
      </c>
      <c r="C2824" s="128"/>
      <c r="D2824" s="128"/>
    </row>
    <row r="2825" spans="1:4" ht="27">
      <c r="A2825" s="128">
        <v>22</v>
      </c>
      <c r="B2825" s="129" t="s">
        <v>766</v>
      </c>
      <c r="C2825" s="128" t="s">
        <v>19</v>
      </c>
      <c r="D2825" s="128">
        <v>1</v>
      </c>
    </row>
    <row r="2826" spans="1:4" ht="27">
      <c r="A2826" s="128">
        <f>A2825+1</f>
        <v>23</v>
      </c>
      <c r="B2826" s="129" t="s">
        <v>480</v>
      </c>
      <c r="C2826" s="128" t="s">
        <v>19</v>
      </c>
      <c r="D2826" s="128">
        <v>1</v>
      </c>
    </row>
    <row r="2827" spans="1:4" ht="27">
      <c r="A2827" s="128">
        <f>A2826+1</f>
        <v>24</v>
      </c>
      <c r="B2827" s="129" t="s">
        <v>481</v>
      </c>
      <c r="C2827" s="128" t="s">
        <v>14</v>
      </c>
      <c r="D2827" s="128">
        <v>2.5</v>
      </c>
    </row>
    <row r="2828" spans="1:4" ht="27">
      <c r="A2828" s="128">
        <f>A2827+1</f>
        <v>25</v>
      </c>
      <c r="B2828" s="129" t="s">
        <v>767</v>
      </c>
      <c r="C2828" s="128" t="s">
        <v>19</v>
      </c>
      <c r="D2828" s="128">
        <v>1</v>
      </c>
    </row>
    <row r="2829" spans="1:4" ht="27">
      <c r="A2829" s="128">
        <f>A2828+1</f>
        <v>26</v>
      </c>
      <c r="B2829" s="129" t="s">
        <v>338</v>
      </c>
      <c r="C2829" s="128" t="s">
        <v>19</v>
      </c>
      <c r="D2829" s="128">
        <v>1</v>
      </c>
    </row>
    <row r="2830" spans="1:4" ht="27">
      <c r="A2830" s="128">
        <f>A2829+1</f>
        <v>27</v>
      </c>
      <c r="B2830" s="129" t="s">
        <v>768</v>
      </c>
      <c r="C2830" s="128" t="s">
        <v>19</v>
      </c>
      <c r="D2830" s="128">
        <v>1</v>
      </c>
    </row>
    <row r="2831" spans="1:4" ht="13.5">
      <c r="A2831" s="305" t="s">
        <v>345</v>
      </c>
      <c r="B2831" s="305"/>
      <c r="C2831" s="305"/>
      <c r="D2831" s="305"/>
    </row>
    <row r="2832" spans="1:4" ht="13.5">
      <c r="A2832" s="128">
        <v>1</v>
      </c>
      <c r="B2832" s="129" t="s">
        <v>346</v>
      </c>
      <c r="C2832" s="128" t="s">
        <v>19</v>
      </c>
      <c r="D2832" s="128">
        <v>8</v>
      </c>
    </row>
    <row r="2833" spans="1:4" ht="13.5">
      <c r="A2833" s="128">
        <v>2</v>
      </c>
      <c r="B2833" s="129" t="s">
        <v>347</v>
      </c>
      <c r="C2833" s="128" t="s">
        <v>146</v>
      </c>
      <c r="D2833" s="128">
        <v>5</v>
      </c>
    </row>
    <row r="2834" spans="1:4" ht="13.5">
      <c r="A2834" s="128">
        <v>3</v>
      </c>
      <c r="B2834" s="129" t="s">
        <v>769</v>
      </c>
      <c r="C2834" s="128" t="s">
        <v>19</v>
      </c>
      <c r="D2834" s="128">
        <v>4</v>
      </c>
    </row>
    <row r="2835" spans="1:4" ht="13.5">
      <c r="A2835" s="128">
        <v>4</v>
      </c>
      <c r="B2835" s="129" t="s">
        <v>348</v>
      </c>
      <c r="C2835" s="128" t="s">
        <v>19</v>
      </c>
      <c r="D2835" s="128">
        <v>4</v>
      </c>
    </row>
    <row r="2836" spans="1:4" ht="13.5">
      <c r="A2836" s="128">
        <v>5</v>
      </c>
      <c r="B2836" s="129" t="s">
        <v>349</v>
      </c>
      <c r="C2836" s="128" t="s">
        <v>19</v>
      </c>
      <c r="D2836" s="128">
        <f>D2803+D2816</f>
        <v>14</v>
      </c>
    </row>
    <row r="2837" spans="1:4" ht="13.5">
      <c r="A2837" s="128">
        <v>6</v>
      </c>
      <c r="B2837" s="129" t="s">
        <v>442</v>
      </c>
      <c r="C2837" s="128" t="s">
        <v>411</v>
      </c>
      <c r="D2837" s="128">
        <v>2</v>
      </c>
    </row>
    <row r="2838" spans="1:4" ht="13.5">
      <c r="A2838" s="128">
        <v>7</v>
      </c>
      <c r="B2838" s="129" t="s">
        <v>350</v>
      </c>
      <c r="C2838" s="128" t="s">
        <v>14</v>
      </c>
      <c r="D2838" s="128">
        <v>5</v>
      </c>
    </row>
    <row r="2839" spans="1:4" ht="13.5">
      <c r="A2839" s="175"/>
      <c r="B2839" s="175"/>
      <c r="C2839" s="175"/>
      <c r="D2839" s="175"/>
    </row>
    <row r="2840" spans="1:4" ht="13.5">
      <c r="A2840" s="304" t="s">
        <v>807</v>
      </c>
      <c r="B2840" s="304"/>
      <c r="C2840" s="304"/>
      <c r="D2840" s="304"/>
    </row>
    <row r="2841" spans="1:4" ht="30" customHeight="1">
      <c r="A2841" s="127" t="s">
        <v>112</v>
      </c>
      <c r="B2841" s="127" t="s">
        <v>1</v>
      </c>
      <c r="C2841" s="127" t="s">
        <v>160</v>
      </c>
      <c r="D2841" s="127" t="s">
        <v>10</v>
      </c>
    </row>
    <row r="2842" spans="1:4" ht="13.5">
      <c r="A2842" s="128"/>
      <c r="B2842" s="129" t="s">
        <v>391</v>
      </c>
      <c r="C2842" s="128"/>
      <c r="D2842" s="128"/>
    </row>
    <row r="2843" spans="1:4" ht="27">
      <c r="A2843" s="128">
        <v>1</v>
      </c>
      <c r="B2843" s="129" t="s">
        <v>759</v>
      </c>
      <c r="C2843" s="128" t="s">
        <v>19</v>
      </c>
      <c r="D2843" s="128">
        <v>1</v>
      </c>
    </row>
    <row r="2844" spans="1:4" ht="27">
      <c r="A2844" s="128">
        <f>A2843+1</f>
        <v>2</v>
      </c>
      <c r="B2844" s="129" t="s">
        <v>478</v>
      </c>
      <c r="C2844" s="128" t="s">
        <v>19</v>
      </c>
      <c r="D2844" s="128">
        <v>5</v>
      </c>
    </row>
    <row r="2845" spans="1:4" ht="13.5">
      <c r="A2845" s="128">
        <f aca="true" t="shared" si="56" ref="A2845:A2850">A2844+1</f>
        <v>3</v>
      </c>
      <c r="B2845" s="129" t="s">
        <v>760</v>
      </c>
      <c r="C2845" s="128" t="s">
        <v>19</v>
      </c>
      <c r="D2845" s="155">
        <v>5</v>
      </c>
    </row>
    <row r="2846" spans="1:4" ht="27">
      <c r="A2846" s="128">
        <f t="shared" si="56"/>
        <v>4</v>
      </c>
      <c r="B2846" s="129" t="s">
        <v>416</v>
      </c>
      <c r="C2846" s="128" t="s">
        <v>19</v>
      </c>
      <c r="D2846" s="128">
        <f>D2844</f>
        <v>5</v>
      </c>
    </row>
    <row r="2847" spans="1:4" ht="13.5">
      <c r="A2847" s="128">
        <f t="shared" si="56"/>
        <v>5</v>
      </c>
      <c r="B2847" s="129" t="s">
        <v>616</v>
      </c>
      <c r="C2847" s="128" t="s">
        <v>19</v>
      </c>
      <c r="D2847" s="128">
        <v>6</v>
      </c>
    </row>
    <row r="2848" spans="1:4" ht="13.5">
      <c r="A2848" s="128">
        <f t="shared" si="56"/>
        <v>6</v>
      </c>
      <c r="B2848" s="129" t="s">
        <v>761</v>
      </c>
      <c r="C2848" s="128" t="s">
        <v>19</v>
      </c>
      <c r="D2848" s="128">
        <v>2</v>
      </c>
    </row>
    <row r="2849" spans="1:4" ht="13.5">
      <c r="A2849" s="128">
        <f t="shared" si="56"/>
        <v>7</v>
      </c>
      <c r="B2849" s="129" t="s">
        <v>762</v>
      </c>
      <c r="C2849" s="128" t="s">
        <v>19</v>
      </c>
      <c r="D2849" s="128">
        <v>2</v>
      </c>
    </row>
    <row r="2850" spans="1:4" ht="13.5">
      <c r="A2850" s="128">
        <f t="shared" si="56"/>
        <v>8</v>
      </c>
      <c r="B2850" s="129" t="s">
        <v>763</v>
      </c>
      <c r="C2850" s="128" t="s">
        <v>19</v>
      </c>
      <c r="D2850" s="128">
        <v>1</v>
      </c>
    </row>
    <row r="2851" spans="1:4" ht="13.5">
      <c r="A2851" s="128"/>
      <c r="B2851" s="129" t="s">
        <v>402</v>
      </c>
      <c r="C2851" s="128"/>
      <c r="D2851" s="128"/>
    </row>
    <row r="2852" spans="1:4" ht="27">
      <c r="A2852" s="128">
        <v>16</v>
      </c>
      <c r="B2852" s="129" t="s">
        <v>766</v>
      </c>
      <c r="C2852" s="128" t="s">
        <v>19</v>
      </c>
      <c r="D2852" s="128">
        <v>1</v>
      </c>
    </row>
    <row r="2853" spans="1:4" ht="27">
      <c r="A2853" s="128">
        <f>A2852+1</f>
        <v>17</v>
      </c>
      <c r="B2853" s="129" t="s">
        <v>480</v>
      </c>
      <c r="C2853" s="128" t="s">
        <v>19</v>
      </c>
      <c r="D2853" s="128">
        <v>1</v>
      </c>
    </row>
    <row r="2854" spans="1:4" ht="27">
      <c r="A2854" s="128">
        <f>A2853+1</f>
        <v>18</v>
      </c>
      <c r="B2854" s="129" t="s">
        <v>481</v>
      </c>
      <c r="C2854" s="128" t="s">
        <v>14</v>
      </c>
      <c r="D2854" s="128">
        <v>2.5</v>
      </c>
    </row>
    <row r="2855" spans="1:4" ht="27">
      <c r="A2855" s="128">
        <f>A2854+1</f>
        <v>19</v>
      </c>
      <c r="B2855" s="129" t="s">
        <v>767</v>
      </c>
      <c r="C2855" s="128" t="s">
        <v>19</v>
      </c>
      <c r="D2855" s="128">
        <v>1</v>
      </c>
    </row>
    <row r="2856" spans="1:4" ht="27">
      <c r="A2856" s="128">
        <f>A2855+1</f>
        <v>20</v>
      </c>
      <c r="B2856" s="129" t="s">
        <v>338</v>
      </c>
      <c r="C2856" s="128" t="s">
        <v>19</v>
      </c>
      <c r="D2856" s="128">
        <v>1</v>
      </c>
    </row>
    <row r="2857" spans="1:4" ht="27">
      <c r="A2857" s="128">
        <f>A2856+1</f>
        <v>21</v>
      </c>
      <c r="B2857" s="129" t="s">
        <v>768</v>
      </c>
      <c r="C2857" s="128" t="s">
        <v>19</v>
      </c>
      <c r="D2857" s="128">
        <v>1</v>
      </c>
    </row>
    <row r="2858" spans="1:4" ht="13.5">
      <c r="A2858" s="128"/>
      <c r="B2858" s="129" t="s">
        <v>405</v>
      </c>
      <c r="C2858" s="128"/>
      <c r="D2858" s="128"/>
    </row>
    <row r="2859" spans="1:4" ht="27">
      <c r="A2859" s="128">
        <v>22</v>
      </c>
      <c r="B2859" s="129" t="s">
        <v>766</v>
      </c>
      <c r="C2859" s="128" t="s">
        <v>19</v>
      </c>
      <c r="D2859" s="128">
        <v>1</v>
      </c>
    </row>
    <row r="2860" spans="1:4" ht="27">
      <c r="A2860" s="128">
        <f>A2859+1</f>
        <v>23</v>
      </c>
      <c r="B2860" s="129" t="s">
        <v>480</v>
      </c>
      <c r="C2860" s="128" t="s">
        <v>19</v>
      </c>
      <c r="D2860" s="128">
        <v>1</v>
      </c>
    </row>
    <row r="2861" spans="1:4" ht="27">
      <c r="A2861" s="128">
        <f>A2860+1</f>
        <v>24</v>
      </c>
      <c r="B2861" s="129" t="s">
        <v>481</v>
      </c>
      <c r="C2861" s="128" t="s">
        <v>14</v>
      </c>
      <c r="D2861" s="128">
        <v>2.5</v>
      </c>
    </row>
    <row r="2862" spans="1:4" ht="27">
      <c r="A2862" s="128">
        <f>A2861+1</f>
        <v>25</v>
      </c>
      <c r="B2862" s="129" t="s">
        <v>767</v>
      </c>
      <c r="C2862" s="128" t="s">
        <v>19</v>
      </c>
      <c r="D2862" s="128">
        <v>1</v>
      </c>
    </row>
    <row r="2863" spans="1:4" ht="27">
      <c r="A2863" s="128">
        <f>A2862+1</f>
        <v>26</v>
      </c>
      <c r="B2863" s="129" t="s">
        <v>338</v>
      </c>
      <c r="C2863" s="128" t="s">
        <v>19</v>
      </c>
      <c r="D2863" s="128">
        <v>1</v>
      </c>
    </row>
    <row r="2864" spans="1:4" ht="27">
      <c r="A2864" s="128">
        <f>A2863+1</f>
        <v>27</v>
      </c>
      <c r="B2864" s="129" t="s">
        <v>768</v>
      </c>
      <c r="C2864" s="128" t="s">
        <v>19</v>
      </c>
      <c r="D2864" s="128">
        <v>1</v>
      </c>
    </row>
    <row r="2865" spans="1:4" ht="13.5">
      <c r="A2865" s="305" t="s">
        <v>345</v>
      </c>
      <c r="B2865" s="305"/>
      <c r="C2865" s="305"/>
      <c r="D2865" s="305"/>
    </row>
    <row r="2866" spans="1:4" ht="13.5">
      <c r="A2866" s="128">
        <v>1</v>
      </c>
      <c r="B2866" s="129" t="s">
        <v>346</v>
      </c>
      <c r="C2866" s="128" t="s">
        <v>19</v>
      </c>
      <c r="D2866" s="128">
        <v>6</v>
      </c>
    </row>
    <row r="2867" spans="1:4" ht="13.5">
      <c r="A2867" s="128">
        <v>2</v>
      </c>
      <c r="B2867" s="129" t="s">
        <v>347</v>
      </c>
      <c r="C2867" s="128" t="s">
        <v>146</v>
      </c>
      <c r="D2867" s="128">
        <v>5</v>
      </c>
    </row>
    <row r="2868" spans="1:4" ht="13.5">
      <c r="A2868" s="128">
        <v>3</v>
      </c>
      <c r="B2868" s="129" t="s">
        <v>769</v>
      </c>
      <c r="C2868" s="128" t="s">
        <v>19</v>
      </c>
      <c r="D2868" s="128">
        <v>3</v>
      </c>
    </row>
    <row r="2869" spans="1:4" ht="13.5">
      <c r="A2869" s="128">
        <v>4</v>
      </c>
      <c r="B2869" s="129" t="s">
        <v>348</v>
      </c>
      <c r="C2869" s="128" t="s">
        <v>19</v>
      </c>
      <c r="D2869" s="128">
        <v>3</v>
      </c>
    </row>
    <row r="2870" spans="1:4" ht="13.5">
      <c r="A2870" s="128">
        <v>5</v>
      </c>
      <c r="B2870" s="129" t="s">
        <v>349</v>
      </c>
      <c r="C2870" s="128" t="s">
        <v>19</v>
      </c>
      <c r="D2870" s="128">
        <v>5</v>
      </c>
    </row>
    <row r="2871" spans="1:4" ht="13.5">
      <c r="A2871" s="128">
        <v>6</v>
      </c>
      <c r="B2871" s="129" t="s">
        <v>442</v>
      </c>
      <c r="C2871" s="128" t="s">
        <v>411</v>
      </c>
      <c r="D2871" s="128">
        <v>2</v>
      </c>
    </row>
    <row r="2872" spans="1:4" ht="13.5">
      <c r="A2872" s="128">
        <v>7</v>
      </c>
      <c r="B2872" s="129" t="s">
        <v>350</v>
      </c>
      <c r="C2872" s="128" t="s">
        <v>14</v>
      </c>
      <c r="D2872" s="128">
        <v>5</v>
      </c>
    </row>
    <row r="2873" spans="1:4" ht="13.5">
      <c r="A2873" s="175"/>
      <c r="B2873" s="175"/>
      <c r="C2873" s="175"/>
      <c r="D2873" s="175"/>
    </row>
    <row r="2874" spans="1:4" ht="13.5">
      <c r="A2874" s="304" t="s">
        <v>808</v>
      </c>
      <c r="B2874" s="304"/>
      <c r="C2874" s="304"/>
      <c r="D2874" s="304"/>
    </row>
    <row r="2875" spans="1:4" ht="30.75" customHeight="1">
      <c r="A2875" s="127" t="s">
        <v>112</v>
      </c>
      <c r="B2875" s="127" t="s">
        <v>1</v>
      </c>
      <c r="C2875" s="127" t="s">
        <v>160</v>
      </c>
      <c r="D2875" s="127" t="s">
        <v>10</v>
      </c>
    </row>
    <row r="2876" spans="1:4" ht="13.5">
      <c r="A2876" s="128"/>
      <c r="B2876" s="129" t="s">
        <v>391</v>
      </c>
      <c r="C2876" s="128"/>
      <c r="D2876" s="128"/>
    </row>
    <row r="2877" spans="1:4" ht="27">
      <c r="A2877" s="128">
        <v>1</v>
      </c>
      <c r="B2877" s="129" t="s">
        <v>759</v>
      </c>
      <c r="C2877" s="128" t="s">
        <v>19</v>
      </c>
      <c r="D2877" s="128">
        <v>1</v>
      </c>
    </row>
    <row r="2878" spans="1:4" ht="27">
      <c r="A2878" s="128">
        <f>A2877+1</f>
        <v>2</v>
      </c>
      <c r="B2878" s="129" t="s">
        <v>478</v>
      </c>
      <c r="C2878" s="128" t="s">
        <v>19</v>
      </c>
      <c r="D2878" s="128">
        <f>D2879+2</f>
        <v>10</v>
      </c>
    </row>
    <row r="2879" spans="1:4" ht="13.5">
      <c r="A2879" s="128">
        <f aca="true" t="shared" si="57" ref="A2879:A2884">A2878+1</f>
        <v>3</v>
      </c>
      <c r="B2879" s="129" t="s">
        <v>760</v>
      </c>
      <c r="C2879" s="128" t="s">
        <v>19</v>
      </c>
      <c r="D2879" s="155">
        <v>8</v>
      </c>
    </row>
    <row r="2880" spans="1:4" ht="27">
      <c r="A2880" s="128">
        <f t="shared" si="57"/>
        <v>4</v>
      </c>
      <c r="B2880" s="129" t="s">
        <v>416</v>
      </c>
      <c r="C2880" s="128" t="s">
        <v>19</v>
      </c>
      <c r="D2880" s="155">
        <f>D2878</f>
        <v>10</v>
      </c>
    </row>
    <row r="2881" spans="1:4" ht="13.5">
      <c r="A2881" s="128">
        <f t="shared" si="57"/>
        <v>5</v>
      </c>
      <c r="B2881" s="129" t="s">
        <v>616</v>
      </c>
      <c r="C2881" s="128" t="s">
        <v>19</v>
      </c>
      <c r="D2881" s="155">
        <v>6</v>
      </c>
    </row>
    <row r="2882" spans="1:4" ht="13.5">
      <c r="A2882" s="128">
        <f t="shared" si="57"/>
        <v>6</v>
      </c>
      <c r="B2882" s="129" t="s">
        <v>761</v>
      </c>
      <c r="C2882" s="128" t="s">
        <v>19</v>
      </c>
      <c r="D2882" s="155">
        <v>2</v>
      </c>
    </row>
    <row r="2883" spans="1:4" ht="13.5">
      <c r="A2883" s="128">
        <f t="shared" si="57"/>
        <v>7</v>
      </c>
      <c r="B2883" s="129" t="s">
        <v>762</v>
      </c>
      <c r="C2883" s="128" t="s">
        <v>19</v>
      </c>
      <c r="D2883" s="155">
        <v>2</v>
      </c>
    </row>
    <row r="2884" spans="1:4" ht="13.5">
      <c r="A2884" s="128">
        <f t="shared" si="57"/>
        <v>8</v>
      </c>
      <c r="B2884" s="129" t="s">
        <v>763</v>
      </c>
      <c r="C2884" s="128" t="s">
        <v>19</v>
      </c>
      <c r="D2884" s="155">
        <v>1</v>
      </c>
    </row>
    <row r="2885" spans="1:4" ht="13.5">
      <c r="A2885" s="128"/>
      <c r="B2885" s="129" t="s">
        <v>397</v>
      </c>
      <c r="C2885" s="128"/>
      <c r="D2885" s="155"/>
    </row>
    <row r="2886" spans="1:4" ht="27">
      <c r="A2886" s="128">
        <v>9</v>
      </c>
      <c r="B2886" s="129" t="s">
        <v>759</v>
      </c>
      <c r="C2886" s="128" t="s">
        <v>19</v>
      </c>
      <c r="D2886" s="155">
        <v>1</v>
      </c>
    </row>
    <row r="2887" spans="1:4" ht="13.5">
      <c r="A2887" s="128">
        <f aca="true" t="shared" si="58" ref="A2887:A2892">A2886+1</f>
        <v>10</v>
      </c>
      <c r="B2887" s="129" t="s">
        <v>764</v>
      </c>
      <c r="C2887" s="128" t="s">
        <v>19</v>
      </c>
      <c r="D2887" s="155">
        <f>D2892+1</f>
        <v>11</v>
      </c>
    </row>
    <row r="2888" spans="1:4" ht="27">
      <c r="A2888" s="128">
        <f t="shared" si="58"/>
        <v>11</v>
      </c>
      <c r="B2888" s="129" t="s">
        <v>765</v>
      </c>
      <c r="C2888" s="128" t="s">
        <v>19</v>
      </c>
      <c r="D2888" s="155">
        <v>24</v>
      </c>
    </row>
    <row r="2889" spans="1:4" ht="27">
      <c r="A2889" s="128">
        <f t="shared" si="58"/>
        <v>12</v>
      </c>
      <c r="B2889" s="129" t="s">
        <v>771</v>
      </c>
      <c r="C2889" s="128" t="s">
        <v>19</v>
      </c>
      <c r="D2889" s="155">
        <f>D2887</f>
        <v>11</v>
      </c>
    </row>
    <row r="2890" spans="1:4" ht="13.5">
      <c r="A2890" s="128">
        <f t="shared" si="58"/>
        <v>13</v>
      </c>
      <c r="B2890" s="129" t="s">
        <v>616</v>
      </c>
      <c r="C2890" s="128" t="s">
        <v>19</v>
      </c>
      <c r="D2890" s="155">
        <f>D2888*3</f>
        <v>72</v>
      </c>
    </row>
    <row r="2891" spans="1:4" ht="27">
      <c r="A2891" s="128">
        <f t="shared" si="58"/>
        <v>14</v>
      </c>
      <c r="B2891" s="129" t="s">
        <v>478</v>
      </c>
      <c r="C2891" s="128" t="s">
        <v>19</v>
      </c>
      <c r="D2891" s="155">
        <v>1</v>
      </c>
    </row>
    <row r="2892" spans="1:4" ht="13.5">
      <c r="A2892" s="128">
        <f t="shared" si="58"/>
        <v>15</v>
      </c>
      <c r="B2892" s="129" t="s">
        <v>760</v>
      </c>
      <c r="C2892" s="128" t="s">
        <v>19</v>
      </c>
      <c r="D2892" s="155">
        <v>10</v>
      </c>
    </row>
    <row r="2893" spans="1:4" ht="13.5">
      <c r="A2893" s="128"/>
      <c r="B2893" s="129" t="s">
        <v>402</v>
      </c>
      <c r="C2893" s="128"/>
      <c r="D2893" s="155"/>
    </row>
    <row r="2894" spans="1:4" ht="27">
      <c r="A2894" s="128">
        <v>16</v>
      </c>
      <c r="B2894" s="129" t="s">
        <v>766</v>
      </c>
      <c r="C2894" s="128" t="s">
        <v>19</v>
      </c>
      <c r="D2894" s="128">
        <v>1</v>
      </c>
    </row>
    <row r="2895" spans="1:4" ht="27">
      <c r="A2895" s="128">
        <f>A2894+1</f>
        <v>17</v>
      </c>
      <c r="B2895" s="129" t="s">
        <v>480</v>
      </c>
      <c r="C2895" s="128" t="s">
        <v>19</v>
      </c>
      <c r="D2895" s="128">
        <v>1</v>
      </c>
    </row>
    <row r="2896" spans="1:4" ht="27">
      <c r="A2896" s="128">
        <f>A2895+1</f>
        <v>18</v>
      </c>
      <c r="B2896" s="129" t="s">
        <v>481</v>
      </c>
      <c r="C2896" s="128" t="s">
        <v>14</v>
      </c>
      <c r="D2896" s="128">
        <v>2.5</v>
      </c>
    </row>
    <row r="2897" spans="1:4" ht="27">
      <c r="A2897" s="128">
        <f>A2896+1</f>
        <v>19</v>
      </c>
      <c r="B2897" s="129" t="s">
        <v>767</v>
      </c>
      <c r="C2897" s="128" t="s">
        <v>19</v>
      </c>
      <c r="D2897" s="128">
        <v>1</v>
      </c>
    </row>
    <row r="2898" spans="1:4" ht="27">
      <c r="A2898" s="128">
        <f>A2897+1</f>
        <v>20</v>
      </c>
      <c r="B2898" s="129" t="s">
        <v>338</v>
      </c>
      <c r="C2898" s="128" t="s">
        <v>19</v>
      </c>
      <c r="D2898" s="128">
        <v>1</v>
      </c>
    </row>
    <row r="2899" spans="1:4" ht="27">
      <c r="A2899" s="128">
        <f>A2898+1</f>
        <v>21</v>
      </c>
      <c r="B2899" s="129" t="s">
        <v>768</v>
      </c>
      <c r="C2899" s="128" t="s">
        <v>19</v>
      </c>
      <c r="D2899" s="128">
        <v>1</v>
      </c>
    </row>
    <row r="2900" spans="1:4" ht="13.5">
      <c r="A2900" s="128"/>
      <c r="B2900" s="129" t="s">
        <v>405</v>
      </c>
      <c r="C2900" s="128"/>
      <c r="D2900" s="128"/>
    </row>
    <row r="2901" spans="1:4" ht="27">
      <c r="A2901" s="128">
        <v>22</v>
      </c>
      <c r="B2901" s="129" t="s">
        <v>766</v>
      </c>
      <c r="C2901" s="128" t="s">
        <v>19</v>
      </c>
      <c r="D2901" s="128">
        <v>1</v>
      </c>
    </row>
    <row r="2902" spans="1:4" ht="27">
      <c r="A2902" s="128">
        <f>A2901+1</f>
        <v>23</v>
      </c>
      <c r="B2902" s="129" t="s">
        <v>480</v>
      </c>
      <c r="C2902" s="128" t="s">
        <v>19</v>
      </c>
      <c r="D2902" s="128">
        <v>1</v>
      </c>
    </row>
    <row r="2903" spans="1:4" ht="27">
      <c r="A2903" s="128">
        <f>A2902+1</f>
        <v>24</v>
      </c>
      <c r="B2903" s="129" t="s">
        <v>481</v>
      </c>
      <c r="C2903" s="128" t="s">
        <v>14</v>
      </c>
      <c r="D2903" s="128">
        <v>2.5</v>
      </c>
    </row>
    <row r="2904" spans="1:4" ht="27">
      <c r="A2904" s="128">
        <f>A2903+1</f>
        <v>25</v>
      </c>
      <c r="B2904" s="129" t="s">
        <v>767</v>
      </c>
      <c r="C2904" s="128" t="s">
        <v>19</v>
      </c>
      <c r="D2904" s="128">
        <v>1</v>
      </c>
    </row>
    <row r="2905" spans="1:4" ht="27">
      <c r="A2905" s="128">
        <f>A2904+1</f>
        <v>26</v>
      </c>
      <c r="B2905" s="129" t="s">
        <v>338</v>
      </c>
      <c r="C2905" s="128" t="s">
        <v>19</v>
      </c>
      <c r="D2905" s="128">
        <v>1</v>
      </c>
    </row>
    <row r="2906" spans="1:4" ht="27">
      <c r="A2906" s="128">
        <f>A2905+1</f>
        <v>27</v>
      </c>
      <c r="B2906" s="129" t="s">
        <v>768</v>
      </c>
      <c r="C2906" s="128" t="s">
        <v>19</v>
      </c>
      <c r="D2906" s="128">
        <v>1</v>
      </c>
    </row>
    <row r="2907" spans="1:4" ht="13.5">
      <c r="A2907" s="305" t="s">
        <v>345</v>
      </c>
      <c r="B2907" s="305"/>
      <c r="C2907" s="305"/>
      <c r="D2907" s="305"/>
    </row>
    <row r="2908" spans="1:4" ht="13.5">
      <c r="A2908" s="128">
        <v>1</v>
      </c>
      <c r="B2908" s="129" t="s">
        <v>346</v>
      </c>
      <c r="C2908" s="128" t="s">
        <v>19</v>
      </c>
      <c r="D2908" s="128">
        <v>8</v>
      </c>
    </row>
    <row r="2909" spans="1:4" ht="13.5">
      <c r="A2909" s="128">
        <v>2</v>
      </c>
      <c r="B2909" s="129" t="s">
        <v>347</v>
      </c>
      <c r="C2909" s="128" t="s">
        <v>146</v>
      </c>
      <c r="D2909" s="128">
        <v>5</v>
      </c>
    </row>
    <row r="2910" spans="1:4" ht="13.5">
      <c r="A2910" s="128">
        <v>3</v>
      </c>
      <c r="B2910" s="129" t="s">
        <v>769</v>
      </c>
      <c r="C2910" s="128" t="s">
        <v>19</v>
      </c>
      <c r="D2910" s="128">
        <v>4</v>
      </c>
    </row>
    <row r="2911" spans="1:4" ht="13.5">
      <c r="A2911" s="128">
        <v>4</v>
      </c>
      <c r="B2911" s="129" t="s">
        <v>348</v>
      </c>
      <c r="C2911" s="128" t="s">
        <v>19</v>
      </c>
      <c r="D2911" s="128">
        <v>4</v>
      </c>
    </row>
    <row r="2912" spans="1:4" ht="13.5">
      <c r="A2912" s="128">
        <v>5</v>
      </c>
      <c r="B2912" s="129" t="s">
        <v>349</v>
      </c>
      <c r="C2912" s="128" t="s">
        <v>19</v>
      </c>
      <c r="D2912" s="128">
        <f>D2879+D2892</f>
        <v>18</v>
      </c>
    </row>
    <row r="2913" spans="1:4" ht="13.5">
      <c r="A2913" s="128">
        <v>6</v>
      </c>
      <c r="B2913" s="129" t="s">
        <v>442</v>
      </c>
      <c r="C2913" s="128" t="s">
        <v>411</v>
      </c>
      <c r="D2913" s="128">
        <v>2</v>
      </c>
    </row>
    <row r="2914" spans="1:4" ht="13.5">
      <c r="A2914" s="128">
        <v>7</v>
      </c>
      <c r="B2914" s="129" t="s">
        <v>350</v>
      </c>
      <c r="C2914" s="128" t="s">
        <v>14</v>
      </c>
      <c r="D2914" s="128">
        <v>5</v>
      </c>
    </row>
    <row r="2915" spans="1:4" ht="13.5">
      <c r="A2915" s="175"/>
      <c r="B2915" s="175"/>
      <c r="C2915" s="175"/>
      <c r="D2915" s="175"/>
    </row>
    <row r="2916" spans="1:4" ht="13.5">
      <c r="A2916" s="304" t="s">
        <v>809</v>
      </c>
      <c r="B2916" s="304"/>
      <c r="C2916" s="304"/>
      <c r="D2916" s="304"/>
    </row>
    <row r="2917" spans="1:4" ht="28.5" customHeight="1">
      <c r="A2917" s="127" t="s">
        <v>112</v>
      </c>
      <c r="B2917" s="127" t="s">
        <v>1</v>
      </c>
      <c r="C2917" s="127" t="s">
        <v>160</v>
      </c>
      <c r="D2917" s="127" t="s">
        <v>10</v>
      </c>
    </row>
    <row r="2918" spans="1:4" ht="13.5">
      <c r="A2918" s="128"/>
      <c r="B2918" s="129" t="s">
        <v>391</v>
      </c>
      <c r="C2918" s="128"/>
      <c r="D2918" s="128"/>
    </row>
    <row r="2919" spans="1:4" ht="27">
      <c r="A2919" s="128">
        <v>1</v>
      </c>
      <c r="B2919" s="129" t="s">
        <v>759</v>
      </c>
      <c r="C2919" s="128" t="s">
        <v>19</v>
      </c>
      <c r="D2919" s="128">
        <v>1</v>
      </c>
    </row>
    <row r="2920" spans="1:4" ht="27">
      <c r="A2920" s="128">
        <f>A2919+1</f>
        <v>2</v>
      </c>
      <c r="B2920" s="129" t="s">
        <v>478</v>
      </c>
      <c r="C2920" s="128" t="s">
        <v>19</v>
      </c>
      <c r="D2920" s="128">
        <v>2</v>
      </c>
    </row>
    <row r="2921" spans="1:4" ht="27">
      <c r="A2921" s="128">
        <v>3</v>
      </c>
      <c r="B2921" s="129" t="s">
        <v>416</v>
      </c>
      <c r="C2921" s="128" t="s">
        <v>19</v>
      </c>
      <c r="D2921" s="155">
        <f>D2920</f>
        <v>2</v>
      </c>
    </row>
    <row r="2922" spans="1:4" ht="13.5">
      <c r="A2922" s="128">
        <f>A2921+1</f>
        <v>4</v>
      </c>
      <c r="B2922" s="129" t="s">
        <v>616</v>
      </c>
      <c r="C2922" s="128" t="s">
        <v>19</v>
      </c>
      <c r="D2922" s="155">
        <v>6</v>
      </c>
    </row>
    <row r="2923" spans="1:4" ht="13.5">
      <c r="A2923" s="128">
        <f>A2922+1</f>
        <v>5</v>
      </c>
      <c r="B2923" s="129" t="s">
        <v>763</v>
      </c>
      <c r="C2923" s="128" t="s">
        <v>19</v>
      </c>
      <c r="D2923" s="155">
        <v>1</v>
      </c>
    </row>
    <row r="2924" spans="1:4" ht="13.5">
      <c r="A2924" s="128"/>
      <c r="B2924" s="129" t="s">
        <v>397</v>
      </c>
      <c r="C2924" s="128"/>
      <c r="D2924" s="155"/>
    </row>
    <row r="2925" spans="1:4" ht="13.5">
      <c r="A2925" s="128">
        <v>6</v>
      </c>
      <c r="B2925" s="129" t="s">
        <v>412</v>
      </c>
      <c r="C2925" s="128" t="s">
        <v>19</v>
      </c>
      <c r="D2925" s="155">
        <v>2</v>
      </c>
    </row>
    <row r="2926" spans="1:4" ht="13.5">
      <c r="A2926" s="128">
        <f>A2925+1</f>
        <v>7</v>
      </c>
      <c r="B2926" s="129" t="s">
        <v>764</v>
      </c>
      <c r="C2926" s="128" t="s">
        <v>19</v>
      </c>
      <c r="D2926" s="155">
        <v>14</v>
      </c>
    </row>
    <row r="2927" spans="1:4" ht="27">
      <c r="A2927" s="128">
        <f>A2926+1</f>
        <v>8</v>
      </c>
      <c r="B2927" s="129" t="s">
        <v>765</v>
      </c>
      <c r="C2927" s="128" t="s">
        <v>19</v>
      </c>
      <c r="D2927" s="155">
        <v>14</v>
      </c>
    </row>
    <row r="2928" spans="1:4" ht="27">
      <c r="A2928" s="128">
        <f>A2927+1</f>
        <v>9</v>
      </c>
      <c r="B2928" s="129" t="s">
        <v>771</v>
      </c>
      <c r="C2928" s="128" t="s">
        <v>19</v>
      </c>
      <c r="D2928" s="155">
        <v>14</v>
      </c>
    </row>
    <row r="2929" spans="1:4" ht="13.5">
      <c r="A2929" s="128">
        <f>A2928+1</f>
        <v>10</v>
      </c>
      <c r="B2929" s="129" t="s">
        <v>616</v>
      </c>
      <c r="C2929" s="128" t="s">
        <v>19</v>
      </c>
      <c r="D2929" s="155">
        <f>D2927*3</f>
        <v>42</v>
      </c>
    </row>
    <row r="2930" spans="1:4" ht="27">
      <c r="A2930" s="128">
        <f>A2929+1</f>
        <v>11</v>
      </c>
      <c r="B2930" s="129" t="s">
        <v>478</v>
      </c>
      <c r="C2930" s="128" t="s">
        <v>19</v>
      </c>
      <c r="D2930" s="155">
        <v>1</v>
      </c>
    </row>
    <row r="2931" spans="1:4" ht="13.5">
      <c r="A2931" s="128"/>
      <c r="B2931" s="129" t="s">
        <v>402</v>
      </c>
      <c r="C2931" s="128"/>
      <c r="D2931" s="155"/>
    </row>
    <row r="2932" spans="1:4" ht="27">
      <c r="A2932" s="128">
        <v>12</v>
      </c>
      <c r="B2932" s="129" t="s">
        <v>481</v>
      </c>
      <c r="C2932" s="128" t="s">
        <v>14</v>
      </c>
      <c r="D2932" s="128">
        <v>2.5</v>
      </c>
    </row>
    <row r="2933" spans="1:4" ht="27">
      <c r="A2933" s="128">
        <f>A2932+1</f>
        <v>13</v>
      </c>
      <c r="B2933" s="129" t="s">
        <v>767</v>
      </c>
      <c r="C2933" s="128" t="s">
        <v>19</v>
      </c>
      <c r="D2933" s="128">
        <v>1</v>
      </c>
    </row>
    <row r="2934" spans="1:4" ht="13.5">
      <c r="A2934" s="128"/>
      <c r="B2934" s="129" t="s">
        <v>405</v>
      </c>
      <c r="C2934" s="128"/>
      <c r="D2934" s="128"/>
    </row>
    <row r="2935" spans="1:4" ht="27">
      <c r="A2935" s="128">
        <v>14</v>
      </c>
      <c r="B2935" s="129" t="s">
        <v>481</v>
      </c>
      <c r="C2935" s="128" t="s">
        <v>14</v>
      </c>
      <c r="D2935" s="128">
        <v>2.5</v>
      </c>
    </row>
    <row r="2936" spans="1:4" ht="27">
      <c r="A2936" s="128">
        <f>A2935+1</f>
        <v>15</v>
      </c>
      <c r="B2936" s="129" t="s">
        <v>767</v>
      </c>
      <c r="C2936" s="128" t="s">
        <v>19</v>
      </c>
      <c r="D2936" s="128">
        <v>1</v>
      </c>
    </row>
    <row r="2937" spans="1:4" ht="13.5">
      <c r="A2937" s="305" t="s">
        <v>345</v>
      </c>
      <c r="B2937" s="305"/>
      <c r="C2937" s="305"/>
      <c r="D2937" s="305"/>
    </row>
    <row r="2938" spans="1:4" ht="13.5">
      <c r="A2938" s="128">
        <v>1</v>
      </c>
      <c r="B2938" s="129" t="s">
        <v>346</v>
      </c>
      <c r="C2938" s="128" t="s">
        <v>19</v>
      </c>
      <c r="D2938" s="128">
        <v>6</v>
      </c>
    </row>
    <row r="2939" spans="1:4" ht="13.5">
      <c r="A2939" s="128">
        <v>2</v>
      </c>
      <c r="B2939" s="129" t="s">
        <v>347</v>
      </c>
      <c r="C2939" s="128" t="s">
        <v>146</v>
      </c>
      <c r="D2939" s="128">
        <v>5</v>
      </c>
    </row>
    <row r="2940" spans="1:4" ht="13.5">
      <c r="A2940" s="128">
        <v>3</v>
      </c>
      <c r="B2940" s="129" t="s">
        <v>769</v>
      </c>
      <c r="C2940" s="128" t="s">
        <v>19</v>
      </c>
      <c r="D2940" s="128">
        <v>1</v>
      </c>
    </row>
    <row r="2941" spans="1:4" ht="13.5">
      <c r="A2941" s="128">
        <v>4</v>
      </c>
      <c r="B2941" s="129" t="s">
        <v>348</v>
      </c>
      <c r="C2941" s="128" t="s">
        <v>19</v>
      </c>
      <c r="D2941" s="128">
        <v>4</v>
      </c>
    </row>
    <row r="2942" spans="1:4" ht="13.5">
      <c r="A2942" s="128">
        <v>5</v>
      </c>
      <c r="B2942" s="129" t="s">
        <v>350</v>
      </c>
      <c r="C2942" s="128" t="s">
        <v>14</v>
      </c>
      <c r="D2942" s="128">
        <v>5</v>
      </c>
    </row>
    <row r="2943" spans="1:4" ht="13.5">
      <c r="A2943" s="106"/>
      <c r="B2943" s="110"/>
      <c r="C2943" s="106"/>
      <c r="D2943" s="106"/>
    </row>
    <row r="2944" spans="1:4" ht="13.5">
      <c r="A2944" s="290" t="s">
        <v>810</v>
      </c>
      <c r="B2944" s="290"/>
      <c r="C2944" s="290"/>
      <c r="D2944" s="290"/>
    </row>
    <row r="2945" spans="1:4" ht="30" customHeight="1">
      <c r="A2945" s="104" t="s">
        <v>112</v>
      </c>
      <c r="B2945" s="104" t="s">
        <v>1</v>
      </c>
      <c r="C2945" s="104" t="s">
        <v>160</v>
      </c>
      <c r="D2945" s="104" t="s">
        <v>10</v>
      </c>
    </row>
    <row r="2946" spans="1:4" ht="13.5">
      <c r="A2946" s="105"/>
      <c r="B2946" s="107" t="s">
        <v>391</v>
      </c>
      <c r="C2946" s="105"/>
      <c r="D2946" s="105"/>
    </row>
    <row r="2947" spans="1:4" ht="13.5">
      <c r="A2947" s="109">
        <v>1</v>
      </c>
      <c r="B2947" s="120" t="s">
        <v>449</v>
      </c>
      <c r="C2947" s="109" t="s">
        <v>19</v>
      </c>
      <c r="D2947" s="109">
        <v>1</v>
      </c>
    </row>
    <row r="2948" spans="1:4" ht="13.5">
      <c r="A2948" s="109">
        <v>2</v>
      </c>
      <c r="B2948" s="129" t="s">
        <v>811</v>
      </c>
      <c r="C2948" s="128" t="s">
        <v>19</v>
      </c>
      <c r="D2948" s="128">
        <v>20</v>
      </c>
    </row>
    <row r="2949" spans="1:4" ht="27">
      <c r="A2949" s="109">
        <v>3</v>
      </c>
      <c r="B2949" s="129" t="s">
        <v>479</v>
      </c>
      <c r="C2949" s="105" t="s">
        <v>19</v>
      </c>
      <c r="D2949" s="115">
        <v>40</v>
      </c>
    </row>
    <row r="2950" spans="1:4" ht="13.5">
      <c r="A2950" s="294" t="s">
        <v>345</v>
      </c>
      <c r="B2950" s="294"/>
      <c r="C2950" s="294"/>
      <c r="D2950" s="294"/>
    </row>
    <row r="2951" spans="1:4" ht="13.5">
      <c r="A2951" s="109">
        <v>1</v>
      </c>
      <c r="B2951" s="120" t="s">
        <v>346</v>
      </c>
      <c r="C2951" s="109" t="s">
        <v>19</v>
      </c>
      <c r="D2951" s="109">
        <v>10</v>
      </c>
    </row>
    <row r="2952" spans="1:4" ht="13.5">
      <c r="A2952" s="109">
        <v>2</v>
      </c>
      <c r="B2952" s="120" t="s">
        <v>349</v>
      </c>
      <c r="C2952" s="109" t="s">
        <v>19</v>
      </c>
      <c r="D2952" s="109">
        <v>40</v>
      </c>
    </row>
    <row r="2953" spans="1:4" ht="13.5">
      <c r="A2953" s="106"/>
      <c r="B2953" s="110"/>
      <c r="C2953" s="106"/>
      <c r="D2953" s="106"/>
    </row>
    <row r="2954" spans="1:4" ht="13.5">
      <c r="A2954" s="290" t="s">
        <v>812</v>
      </c>
      <c r="B2954" s="290"/>
      <c r="C2954" s="290"/>
      <c r="D2954" s="290"/>
    </row>
    <row r="2955" spans="1:4" ht="26.25" customHeight="1">
      <c r="A2955" s="104" t="s">
        <v>112</v>
      </c>
      <c r="B2955" s="104" t="s">
        <v>1</v>
      </c>
      <c r="C2955" s="104" t="s">
        <v>160</v>
      </c>
      <c r="D2955" s="104" t="s">
        <v>10</v>
      </c>
    </row>
    <row r="2956" spans="1:4" ht="13.5">
      <c r="A2956" s="105"/>
      <c r="B2956" s="107" t="s">
        <v>391</v>
      </c>
      <c r="C2956" s="105"/>
      <c r="D2956" s="105"/>
    </row>
    <row r="2957" spans="1:4" ht="13.5">
      <c r="A2957" s="109">
        <v>1</v>
      </c>
      <c r="B2957" s="120" t="s">
        <v>412</v>
      </c>
      <c r="C2957" s="109" t="s">
        <v>19</v>
      </c>
      <c r="D2957" s="109">
        <v>1</v>
      </c>
    </row>
    <row r="2958" spans="1:4" ht="13.5">
      <c r="A2958" s="109">
        <v>2</v>
      </c>
      <c r="B2958" s="129"/>
      <c r="C2958" s="128" t="s">
        <v>19</v>
      </c>
      <c r="D2958" s="128">
        <v>8</v>
      </c>
    </row>
    <row r="2959" spans="1:4" ht="13.5">
      <c r="A2959" s="105"/>
      <c r="B2959" s="129" t="s">
        <v>397</v>
      </c>
      <c r="C2959" s="128"/>
      <c r="D2959" s="128"/>
    </row>
    <row r="2960" spans="1:4" ht="13.5">
      <c r="A2960" s="109">
        <v>3</v>
      </c>
      <c r="B2960" s="129" t="s">
        <v>671</v>
      </c>
      <c r="C2960" s="128" t="s">
        <v>19</v>
      </c>
      <c r="D2960" s="128">
        <v>10</v>
      </c>
    </row>
    <row r="2961" spans="1:4" ht="13.5">
      <c r="A2961" s="109">
        <v>4</v>
      </c>
      <c r="B2961" s="129" t="s">
        <v>813</v>
      </c>
      <c r="C2961" s="128" t="s">
        <v>411</v>
      </c>
      <c r="D2961" s="128">
        <v>1</v>
      </c>
    </row>
    <row r="2962" spans="1:4" ht="13.5">
      <c r="A2962" s="109">
        <v>5</v>
      </c>
      <c r="B2962" s="129" t="s">
        <v>658</v>
      </c>
      <c r="C2962" s="128" t="s">
        <v>19</v>
      </c>
      <c r="D2962" s="128">
        <v>23</v>
      </c>
    </row>
    <row r="2963" spans="1:4" ht="13.5">
      <c r="A2963" s="109">
        <v>6</v>
      </c>
      <c r="B2963" s="129" t="s">
        <v>638</v>
      </c>
      <c r="C2963" s="128" t="s">
        <v>19</v>
      </c>
      <c r="D2963" s="128">
        <v>60</v>
      </c>
    </row>
    <row r="2964" spans="1:4" ht="13.5">
      <c r="A2964" s="105"/>
      <c r="B2964" s="129" t="s">
        <v>402</v>
      </c>
      <c r="C2964" s="128"/>
      <c r="D2964" s="128"/>
    </row>
    <row r="2965" spans="1:4" ht="27">
      <c r="A2965" s="109">
        <v>7</v>
      </c>
      <c r="B2965" s="129" t="s">
        <v>726</v>
      </c>
      <c r="C2965" s="128" t="s">
        <v>19</v>
      </c>
      <c r="D2965" s="128">
        <v>1</v>
      </c>
    </row>
    <row r="2966" spans="1:4" ht="13.5">
      <c r="A2966" s="105"/>
      <c r="B2966" s="129" t="s">
        <v>405</v>
      </c>
      <c r="C2966" s="128"/>
      <c r="D2966" s="128"/>
    </row>
    <row r="2967" spans="1:4" ht="27">
      <c r="A2967" s="105">
        <v>8</v>
      </c>
      <c r="B2967" s="129" t="s">
        <v>726</v>
      </c>
      <c r="C2967" s="128" t="s">
        <v>19</v>
      </c>
      <c r="D2967" s="128">
        <v>1</v>
      </c>
    </row>
    <row r="2968" spans="1:4" ht="28.5" customHeight="1">
      <c r="A2968" s="105">
        <v>9</v>
      </c>
      <c r="B2968" s="120" t="s">
        <v>723</v>
      </c>
      <c r="C2968" s="128" t="s">
        <v>19</v>
      </c>
      <c r="D2968" s="128">
        <v>1</v>
      </c>
    </row>
    <row r="2969" spans="1:4" ht="13.5">
      <c r="A2969" s="294" t="s">
        <v>345</v>
      </c>
      <c r="B2969" s="294"/>
      <c r="C2969" s="294"/>
      <c r="D2969" s="294"/>
    </row>
    <row r="2970" spans="1:4" ht="13.5">
      <c r="A2970" s="109">
        <v>1</v>
      </c>
      <c r="B2970" s="120" t="s">
        <v>346</v>
      </c>
      <c r="C2970" s="109" t="s">
        <v>19</v>
      </c>
      <c r="D2970" s="109">
        <v>10</v>
      </c>
    </row>
    <row r="2971" spans="1:4" ht="13.5">
      <c r="A2971" s="109">
        <v>2</v>
      </c>
      <c r="B2971" s="129" t="s">
        <v>442</v>
      </c>
      <c r="C2971" s="128" t="s">
        <v>411</v>
      </c>
      <c r="D2971" s="128">
        <v>1</v>
      </c>
    </row>
    <row r="2972" spans="1:4" ht="13.5">
      <c r="A2972" s="106"/>
      <c r="B2972" s="110"/>
      <c r="C2972" s="106"/>
      <c r="D2972" s="106"/>
    </row>
    <row r="2973" spans="1:4" ht="13.5">
      <c r="A2973" s="290" t="s">
        <v>814</v>
      </c>
      <c r="B2973" s="290"/>
      <c r="C2973" s="290"/>
      <c r="D2973" s="290"/>
    </row>
    <row r="2974" spans="1:4" ht="29.25" customHeight="1">
      <c r="A2974" s="104" t="s">
        <v>112</v>
      </c>
      <c r="B2974" s="104" t="s">
        <v>1</v>
      </c>
      <c r="C2974" s="104" t="s">
        <v>160</v>
      </c>
      <c r="D2974" s="104" t="s">
        <v>10</v>
      </c>
    </row>
    <row r="2975" spans="1:4" ht="13.5">
      <c r="A2975" s="105"/>
      <c r="B2975" s="107" t="s">
        <v>391</v>
      </c>
      <c r="C2975" s="105"/>
      <c r="D2975" s="105"/>
    </row>
    <row r="2976" spans="1:4" ht="13.5">
      <c r="A2976" s="109">
        <v>1</v>
      </c>
      <c r="B2976" s="120" t="s">
        <v>412</v>
      </c>
      <c r="C2976" s="109" t="s">
        <v>19</v>
      </c>
      <c r="D2976" s="109">
        <v>1</v>
      </c>
    </row>
    <row r="2977" spans="1:4" ht="13.5">
      <c r="A2977" s="109">
        <v>2</v>
      </c>
      <c r="B2977" s="129" t="s">
        <v>638</v>
      </c>
      <c r="C2977" s="128" t="s">
        <v>19</v>
      </c>
      <c r="D2977" s="128">
        <v>6</v>
      </c>
    </row>
    <row r="2978" spans="1:4" ht="13.5">
      <c r="A2978" s="109">
        <v>3</v>
      </c>
      <c r="B2978" s="129" t="s">
        <v>811</v>
      </c>
      <c r="C2978" s="128" t="s">
        <v>19</v>
      </c>
      <c r="D2978" s="128">
        <v>9</v>
      </c>
    </row>
    <row r="2979" spans="1:4" ht="27">
      <c r="A2979" s="109">
        <v>4</v>
      </c>
      <c r="B2979" s="107" t="s">
        <v>479</v>
      </c>
      <c r="C2979" s="128" t="s">
        <v>19</v>
      </c>
      <c r="D2979" s="128">
        <v>8</v>
      </c>
    </row>
    <row r="2980" spans="1:4" ht="13.5">
      <c r="A2980" s="109">
        <v>5</v>
      </c>
      <c r="B2980" s="107" t="s">
        <v>815</v>
      </c>
      <c r="C2980" s="128" t="s">
        <v>411</v>
      </c>
      <c r="D2980" s="128">
        <v>15</v>
      </c>
    </row>
    <row r="2981" spans="1:4" ht="13.5">
      <c r="A2981" s="105"/>
      <c r="B2981" s="129" t="s">
        <v>397</v>
      </c>
      <c r="C2981" s="128"/>
      <c r="D2981" s="128"/>
    </row>
    <row r="2982" spans="1:4" ht="13.5">
      <c r="A2982" s="109">
        <v>6</v>
      </c>
      <c r="B2982" s="129" t="s">
        <v>688</v>
      </c>
      <c r="C2982" s="128" t="s">
        <v>19</v>
      </c>
      <c r="D2982" s="128">
        <v>1</v>
      </c>
    </row>
    <row r="2983" spans="1:4" ht="27">
      <c r="A2983" s="109">
        <v>7</v>
      </c>
      <c r="B2983" s="129" t="s">
        <v>479</v>
      </c>
      <c r="C2983" s="128" t="s">
        <v>19</v>
      </c>
      <c r="D2983" s="128">
        <v>9</v>
      </c>
    </row>
    <row r="2984" spans="1:4" ht="13.5">
      <c r="A2984" s="109">
        <v>8</v>
      </c>
      <c r="B2984" s="129" t="s">
        <v>658</v>
      </c>
      <c r="C2984" s="128" t="s">
        <v>19</v>
      </c>
      <c r="D2984" s="128">
        <v>32</v>
      </c>
    </row>
    <row r="2985" spans="1:4" ht="13.5">
      <c r="A2985" s="109">
        <v>9</v>
      </c>
      <c r="B2985" s="129" t="s">
        <v>638</v>
      </c>
      <c r="C2985" s="128" t="s">
        <v>19</v>
      </c>
      <c r="D2985" s="128">
        <v>96</v>
      </c>
    </row>
    <row r="2986" spans="1:4" ht="13.5">
      <c r="A2986" s="109">
        <v>10</v>
      </c>
      <c r="B2986" s="129" t="s">
        <v>396</v>
      </c>
      <c r="C2986" s="128" t="s">
        <v>411</v>
      </c>
      <c r="D2986" s="128">
        <v>40</v>
      </c>
    </row>
    <row r="2987" spans="1:4" ht="13.5">
      <c r="A2987" s="105"/>
      <c r="B2987" s="129" t="s">
        <v>402</v>
      </c>
      <c r="C2987" s="128"/>
      <c r="D2987" s="128"/>
    </row>
    <row r="2988" spans="1:4" ht="27">
      <c r="A2988" s="109">
        <v>11</v>
      </c>
      <c r="B2988" s="129" t="s">
        <v>708</v>
      </c>
      <c r="C2988" s="128" t="s">
        <v>19</v>
      </c>
      <c r="D2988" s="128">
        <v>1</v>
      </c>
    </row>
    <row r="2989" spans="1:4" ht="27">
      <c r="A2989" s="109">
        <v>12</v>
      </c>
      <c r="B2989" s="129" t="s">
        <v>711</v>
      </c>
      <c r="C2989" s="128" t="s">
        <v>19</v>
      </c>
      <c r="D2989" s="128">
        <v>1</v>
      </c>
    </row>
    <row r="2990" spans="1:4" ht="27">
      <c r="A2990" s="109">
        <v>13</v>
      </c>
      <c r="B2990" s="110" t="s">
        <v>457</v>
      </c>
      <c r="C2990" s="159" t="s">
        <v>19</v>
      </c>
      <c r="D2990" s="159">
        <v>1</v>
      </c>
    </row>
    <row r="2991" spans="1:4" ht="13.5">
      <c r="A2991" s="109">
        <v>14</v>
      </c>
      <c r="B2991" s="120" t="s">
        <v>724</v>
      </c>
      <c r="C2991" s="128" t="s">
        <v>19</v>
      </c>
      <c r="D2991" s="128">
        <v>1</v>
      </c>
    </row>
    <row r="2992" spans="1:4" ht="13.5">
      <c r="A2992" s="105">
        <v>15</v>
      </c>
      <c r="B2992" s="129" t="s">
        <v>725</v>
      </c>
      <c r="C2992" s="128" t="s">
        <v>19</v>
      </c>
      <c r="D2992" s="128">
        <v>1</v>
      </c>
    </row>
    <row r="2993" spans="1:4" ht="13.5">
      <c r="A2993" s="105"/>
      <c r="B2993" s="129" t="s">
        <v>405</v>
      </c>
      <c r="C2993" s="128"/>
      <c r="D2993" s="128"/>
    </row>
    <row r="2994" spans="1:4" ht="27">
      <c r="A2994" s="109">
        <v>16</v>
      </c>
      <c r="B2994" s="129" t="s">
        <v>726</v>
      </c>
      <c r="C2994" s="128" t="s">
        <v>19</v>
      </c>
      <c r="D2994" s="128">
        <v>1</v>
      </c>
    </row>
    <row r="2995" spans="1:4" ht="27">
      <c r="A2995" s="105">
        <v>17</v>
      </c>
      <c r="B2995" s="129" t="s">
        <v>711</v>
      </c>
      <c r="C2995" s="128" t="s">
        <v>19</v>
      </c>
      <c r="D2995" s="128">
        <v>1</v>
      </c>
    </row>
    <row r="2996" spans="1:4" ht="13.5">
      <c r="A2996" s="105">
        <v>18</v>
      </c>
      <c r="B2996" s="129" t="s">
        <v>725</v>
      </c>
      <c r="C2996" s="128" t="s">
        <v>19</v>
      </c>
      <c r="D2996" s="128">
        <v>1</v>
      </c>
    </row>
    <row r="2997" spans="1:4" ht="27">
      <c r="A2997" s="105">
        <v>19</v>
      </c>
      <c r="B2997" s="110" t="s">
        <v>457</v>
      </c>
      <c r="C2997" s="128" t="s">
        <v>19</v>
      </c>
      <c r="D2997" s="128">
        <v>1</v>
      </c>
    </row>
    <row r="2998" spans="1:4" ht="13.5">
      <c r="A2998" s="294" t="s">
        <v>345</v>
      </c>
      <c r="B2998" s="294"/>
      <c r="C2998" s="294"/>
      <c r="D2998" s="294"/>
    </row>
    <row r="2999" spans="1:4" ht="13.5">
      <c r="A2999" s="109">
        <v>1</v>
      </c>
      <c r="B2999" s="120" t="s">
        <v>346</v>
      </c>
      <c r="C2999" s="109" t="s">
        <v>19</v>
      </c>
      <c r="D2999" s="109">
        <v>10</v>
      </c>
    </row>
    <row r="3000" spans="1:4" ht="13.5">
      <c r="A3000" s="109">
        <v>2</v>
      </c>
      <c r="B3000" s="120" t="s">
        <v>349</v>
      </c>
      <c r="C3000" s="109" t="s">
        <v>19</v>
      </c>
      <c r="D3000" s="109">
        <v>17</v>
      </c>
    </row>
    <row r="3001" spans="1:4" ht="13.5">
      <c r="A3001" s="109">
        <v>3</v>
      </c>
      <c r="B3001" s="129" t="s">
        <v>816</v>
      </c>
      <c r="C3001" s="128" t="s">
        <v>13</v>
      </c>
      <c r="D3001" s="128">
        <v>7</v>
      </c>
    </row>
    <row r="3002" spans="1:4" ht="13.5">
      <c r="A3002" s="109">
        <v>4</v>
      </c>
      <c r="B3002" s="107" t="s">
        <v>697</v>
      </c>
      <c r="C3002" s="109" t="s">
        <v>19</v>
      </c>
      <c r="D3002" s="109">
        <v>2</v>
      </c>
    </row>
    <row r="3003" spans="1:4" ht="13.5">
      <c r="A3003" s="109">
        <v>5</v>
      </c>
      <c r="B3003" s="129" t="s">
        <v>442</v>
      </c>
      <c r="C3003" s="128" t="s">
        <v>411</v>
      </c>
      <c r="D3003" s="128">
        <v>2</v>
      </c>
    </row>
    <row r="3004" spans="1:4" ht="13.5">
      <c r="A3004" s="105">
        <v>6</v>
      </c>
      <c r="B3004" s="107" t="s">
        <v>729</v>
      </c>
      <c r="C3004" s="105" t="s">
        <v>19</v>
      </c>
      <c r="D3004" s="105">
        <v>2</v>
      </c>
    </row>
    <row r="3005" spans="1:4" ht="13.5">
      <c r="A3005" s="106"/>
      <c r="B3005" s="110"/>
      <c r="C3005" s="106"/>
      <c r="D3005" s="106"/>
    </row>
    <row r="3006" spans="1:4" ht="13.5">
      <c r="A3006" s="290" t="s">
        <v>817</v>
      </c>
      <c r="B3006" s="290"/>
      <c r="C3006" s="290"/>
      <c r="D3006" s="290"/>
    </row>
    <row r="3007" spans="1:4" ht="27.75" customHeight="1">
      <c r="A3007" s="104" t="s">
        <v>112</v>
      </c>
      <c r="B3007" s="104" t="s">
        <v>1</v>
      </c>
      <c r="C3007" s="104" t="s">
        <v>160</v>
      </c>
      <c r="D3007" s="104" t="s">
        <v>10</v>
      </c>
    </row>
    <row r="3008" spans="1:4" ht="13.5">
      <c r="A3008" s="105"/>
      <c r="B3008" s="107" t="s">
        <v>391</v>
      </c>
      <c r="C3008" s="105"/>
      <c r="D3008" s="105"/>
    </row>
    <row r="3009" spans="1:4" ht="13.5">
      <c r="A3009" s="109">
        <v>1</v>
      </c>
      <c r="B3009" s="120" t="s">
        <v>412</v>
      </c>
      <c r="C3009" s="109" t="s">
        <v>19</v>
      </c>
      <c r="D3009" s="109">
        <v>1</v>
      </c>
    </row>
    <row r="3010" spans="1:4" ht="13.5">
      <c r="A3010" s="109">
        <v>2</v>
      </c>
      <c r="B3010" s="129" t="s">
        <v>638</v>
      </c>
      <c r="C3010" s="128" t="s">
        <v>19</v>
      </c>
      <c r="D3010" s="128">
        <v>6</v>
      </c>
    </row>
    <row r="3011" spans="1:4" ht="13.5">
      <c r="A3011" s="109">
        <v>3</v>
      </c>
      <c r="B3011" s="129" t="s">
        <v>811</v>
      </c>
      <c r="C3011" s="128" t="s">
        <v>19</v>
      </c>
      <c r="D3011" s="128">
        <v>7</v>
      </c>
    </row>
    <row r="3012" spans="1:4" ht="27">
      <c r="A3012" s="109">
        <v>4</v>
      </c>
      <c r="B3012" s="107" t="s">
        <v>479</v>
      </c>
      <c r="C3012" s="128" t="s">
        <v>19</v>
      </c>
      <c r="D3012" s="128">
        <v>6</v>
      </c>
    </row>
    <row r="3013" spans="1:4" ht="13.5">
      <c r="A3013" s="105"/>
      <c r="B3013" s="129" t="s">
        <v>397</v>
      </c>
      <c r="C3013" s="128"/>
      <c r="D3013" s="128"/>
    </row>
    <row r="3014" spans="1:4" ht="13.5">
      <c r="A3014" s="109">
        <v>5</v>
      </c>
      <c r="B3014" s="129" t="s">
        <v>688</v>
      </c>
      <c r="C3014" s="128" t="s">
        <v>19</v>
      </c>
      <c r="D3014" s="128">
        <v>1</v>
      </c>
    </row>
    <row r="3015" spans="1:4" ht="27">
      <c r="A3015" s="109">
        <v>6</v>
      </c>
      <c r="B3015" s="129" t="s">
        <v>479</v>
      </c>
      <c r="C3015" s="128" t="s">
        <v>19</v>
      </c>
      <c r="D3015" s="128">
        <v>7</v>
      </c>
    </row>
    <row r="3016" spans="1:4" ht="13.5">
      <c r="A3016" s="109">
        <v>7</v>
      </c>
      <c r="B3016" s="129" t="s">
        <v>658</v>
      </c>
      <c r="C3016" s="128" t="s">
        <v>19</v>
      </c>
      <c r="D3016" s="128">
        <v>20</v>
      </c>
    </row>
    <row r="3017" spans="1:4" ht="13.5">
      <c r="A3017" s="109">
        <v>8</v>
      </c>
      <c r="B3017" s="129" t="s">
        <v>638</v>
      </c>
      <c r="C3017" s="128" t="s">
        <v>19</v>
      </c>
      <c r="D3017" s="128">
        <v>51</v>
      </c>
    </row>
    <row r="3018" spans="1:4" ht="13.5">
      <c r="A3018" s="105"/>
      <c r="B3018" s="129" t="s">
        <v>402</v>
      </c>
      <c r="C3018" s="128"/>
      <c r="D3018" s="128"/>
    </row>
    <row r="3019" spans="1:4" ht="27">
      <c r="A3019" s="109">
        <v>9</v>
      </c>
      <c r="B3019" s="129" t="s">
        <v>708</v>
      </c>
      <c r="C3019" s="128" t="s">
        <v>19</v>
      </c>
      <c r="D3019" s="128">
        <v>1</v>
      </c>
    </row>
    <row r="3020" spans="1:4" ht="27">
      <c r="A3020" s="109">
        <v>10</v>
      </c>
      <c r="B3020" s="129" t="s">
        <v>711</v>
      </c>
      <c r="C3020" s="128" t="s">
        <v>19</v>
      </c>
      <c r="D3020" s="128">
        <v>1</v>
      </c>
    </row>
    <row r="3021" spans="1:4" ht="27">
      <c r="A3021" s="109">
        <v>11</v>
      </c>
      <c r="B3021" s="110" t="s">
        <v>457</v>
      </c>
      <c r="C3021" s="159" t="s">
        <v>19</v>
      </c>
      <c r="D3021" s="159">
        <v>1</v>
      </c>
    </row>
    <row r="3022" spans="1:4" ht="30" customHeight="1">
      <c r="A3022" s="109">
        <v>12</v>
      </c>
      <c r="B3022" s="120" t="s">
        <v>723</v>
      </c>
      <c r="C3022" s="105"/>
      <c r="D3022" s="105"/>
    </row>
    <row r="3023" spans="1:4" ht="13.5">
      <c r="A3023" s="109">
        <v>13</v>
      </c>
      <c r="B3023" s="120" t="s">
        <v>724</v>
      </c>
      <c r="C3023" s="128" t="s">
        <v>19</v>
      </c>
      <c r="D3023" s="128">
        <v>1</v>
      </c>
    </row>
    <row r="3024" spans="1:4" ht="13.5">
      <c r="A3024" s="109">
        <v>14</v>
      </c>
      <c r="B3024" s="129" t="s">
        <v>725</v>
      </c>
      <c r="C3024" s="128" t="s">
        <v>19</v>
      </c>
      <c r="D3024" s="128">
        <v>1</v>
      </c>
    </row>
    <row r="3025" spans="1:4" ht="13.5">
      <c r="A3025" s="105"/>
      <c r="B3025" s="129" t="s">
        <v>405</v>
      </c>
      <c r="C3025" s="128"/>
      <c r="D3025" s="128"/>
    </row>
    <row r="3026" spans="1:4" ht="27">
      <c r="A3026" s="105">
        <v>15</v>
      </c>
      <c r="B3026" s="129" t="s">
        <v>726</v>
      </c>
      <c r="C3026" s="128" t="s">
        <v>19</v>
      </c>
      <c r="D3026" s="128">
        <v>1</v>
      </c>
    </row>
    <row r="3027" spans="1:4" ht="27">
      <c r="A3027" s="109">
        <v>16</v>
      </c>
      <c r="B3027" s="129" t="s">
        <v>711</v>
      </c>
      <c r="C3027" s="128" t="s">
        <v>19</v>
      </c>
      <c r="D3027" s="128">
        <v>1</v>
      </c>
    </row>
    <row r="3028" spans="1:4" ht="13.5">
      <c r="A3028" s="105">
        <v>17</v>
      </c>
      <c r="B3028" s="129" t="s">
        <v>725</v>
      </c>
      <c r="C3028" s="128" t="s">
        <v>19</v>
      </c>
      <c r="D3028" s="128">
        <v>1</v>
      </c>
    </row>
    <row r="3029" spans="1:4" ht="27">
      <c r="A3029" s="105">
        <v>18</v>
      </c>
      <c r="B3029" s="110" t="s">
        <v>457</v>
      </c>
      <c r="C3029" s="128" t="s">
        <v>19</v>
      </c>
      <c r="D3029" s="128">
        <v>1</v>
      </c>
    </row>
    <row r="3030" spans="1:4" ht="27.75" customHeight="1">
      <c r="A3030" s="105">
        <v>19</v>
      </c>
      <c r="B3030" s="120" t="s">
        <v>723</v>
      </c>
      <c r="C3030" s="128" t="s">
        <v>19</v>
      </c>
      <c r="D3030" s="128">
        <v>1</v>
      </c>
    </row>
    <row r="3031" spans="1:4" ht="13.5">
      <c r="A3031" s="294" t="s">
        <v>345</v>
      </c>
      <c r="B3031" s="294"/>
      <c r="C3031" s="294"/>
      <c r="D3031" s="294"/>
    </row>
    <row r="3032" spans="1:4" ht="13.5">
      <c r="A3032" s="109">
        <v>1</v>
      </c>
      <c r="B3032" s="120" t="s">
        <v>346</v>
      </c>
      <c r="C3032" s="109" t="s">
        <v>19</v>
      </c>
      <c r="D3032" s="109">
        <v>10</v>
      </c>
    </row>
    <row r="3033" spans="1:4" ht="13.5">
      <c r="A3033" s="109">
        <v>2</v>
      </c>
      <c r="B3033" s="120" t="s">
        <v>349</v>
      </c>
      <c r="C3033" s="109" t="s">
        <v>19</v>
      </c>
      <c r="D3033" s="109">
        <v>13</v>
      </c>
    </row>
    <row r="3034" spans="1:4" ht="13.5">
      <c r="A3034" s="109">
        <v>3</v>
      </c>
      <c r="B3034" s="116" t="s">
        <v>350</v>
      </c>
      <c r="C3034" s="109" t="s">
        <v>14</v>
      </c>
      <c r="D3034" s="109">
        <v>5</v>
      </c>
    </row>
    <row r="3035" spans="1:4" ht="13.5">
      <c r="A3035" s="109">
        <v>4</v>
      </c>
      <c r="B3035" s="107" t="s">
        <v>697</v>
      </c>
      <c r="C3035" s="109" t="s">
        <v>19</v>
      </c>
      <c r="D3035" s="109">
        <v>2</v>
      </c>
    </row>
    <row r="3036" spans="1:4" ht="13.5">
      <c r="A3036" s="109">
        <v>5</v>
      </c>
      <c r="B3036" s="129" t="s">
        <v>442</v>
      </c>
      <c r="C3036" s="128" t="s">
        <v>411</v>
      </c>
      <c r="D3036" s="128">
        <v>2</v>
      </c>
    </row>
    <row r="3037" spans="1:4" ht="13.5">
      <c r="A3037" s="105">
        <v>6</v>
      </c>
      <c r="B3037" s="107" t="s">
        <v>729</v>
      </c>
      <c r="C3037" s="105" t="s">
        <v>19</v>
      </c>
      <c r="D3037" s="105">
        <v>2</v>
      </c>
    </row>
    <row r="3038" spans="1:4" ht="13.5">
      <c r="A3038" s="106"/>
      <c r="B3038" s="110"/>
      <c r="C3038" s="106"/>
      <c r="D3038" s="106"/>
    </row>
    <row r="3039" spans="1:4" ht="13.5">
      <c r="A3039" s="290" t="s">
        <v>818</v>
      </c>
      <c r="B3039" s="290"/>
      <c r="C3039" s="290"/>
      <c r="D3039" s="290"/>
    </row>
    <row r="3040" spans="1:4" ht="30.75" customHeight="1">
      <c r="A3040" s="104" t="s">
        <v>112</v>
      </c>
      <c r="B3040" s="104" t="s">
        <v>1</v>
      </c>
      <c r="C3040" s="104" t="s">
        <v>160</v>
      </c>
      <c r="D3040" s="104" t="s">
        <v>10</v>
      </c>
    </row>
    <row r="3041" spans="1:4" ht="13.5">
      <c r="A3041" s="105"/>
      <c r="B3041" s="107" t="s">
        <v>391</v>
      </c>
      <c r="C3041" s="105"/>
      <c r="D3041" s="105"/>
    </row>
    <row r="3042" spans="1:4" ht="13.5">
      <c r="A3042" s="109">
        <v>1</v>
      </c>
      <c r="B3042" s="120" t="s">
        <v>412</v>
      </c>
      <c r="C3042" s="109" t="s">
        <v>19</v>
      </c>
      <c r="D3042" s="109">
        <v>1</v>
      </c>
    </row>
    <row r="3043" spans="1:4" ht="13.5">
      <c r="A3043" s="109">
        <v>2</v>
      </c>
      <c r="B3043" s="129" t="s">
        <v>638</v>
      </c>
      <c r="C3043" s="128" t="s">
        <v>19</v>
      </c>
      <c r="D3043" s="128">
        <v>6</v>
      </c>
    </row>
    <row r="3044" spans="1:4" ht="13.5">
      <c r="A3044" s="109">
        <v>3</v>
      </c>
      <c r="B3044" s="129" t="s">
        <v>811</v>
      </c>
      <c r="C3044" s="128" t="s">
        <v>19</v>
      </c>
      <c r="D3044" s="128">
        <v>9</v>
      </c>
    </row>
    <row r="3045" spans="1:4" ht="27">
      <c r="A3045" s="109">
        <v>4</v>
      </c>
      <c r="B3045" s="107" t="s">
        <v>479</v>
      </c>
      <c r="C3045" s="128" t="s">
        <v>19</v>
      </c>
      <c r="D3045" s="128">
        <v>8</v>
      </c>
    </row>
    <row r="3046" spans="1:4" ht="13.5">
      <c r="A3046" s="105"/>
      <c r="B3046" s="129" t="s">
        <v>397</v>
      </c>
      <c r="C3046" s="128"/>
      <c r="D3046" s="128"/>
    </row>
    <row r="3047" spans="1:4" ht="13.5">
      <c r="A3047" s="109">
        <v>5</v>
      </c>
      <c r="B3047" s="129" t="s">
        <v>688</v>
      </c>
      <c r="C3047" s="128" t="s">
        <v>19</v>
      </c>
      <c r="D3047" s="128">
        <v>1</v>
      </c>
    </row>
    <row r="3048" spans="1:4" ht="27">
      <c r="A3048" s="109">
        <v>6</v>
      </c>
      <c r="B3048" s="129" t="s">
        <v>479</v>
      </c>
      <c r="C3048" s="128" t="s">
        <v>19</v>
      </c>
      <c r="D3048" s="128">
        <v>11</v>
      </c>
    </row>
    <row r="3049" spans="1:4" ht="13.5">
      <c r="A3049" s="109">
        <v>7</v>
      </c>
      <c r="B3049" s="129" t="s">
        <v>658</v>
      </c>
      <c r="C3049" s="128" t="s">
        <v>19</v>
      </c>
      <c r="D3049" s="128">
        <v>28</v>
      </c>
    </row>
    <row r="3050" spans="1:4" ht="13.5">
      <c r="A3050" s="109">
        <v>8</v>
      </c>
      <c r="B3050" s="129" t="s">
        <v>638</v>
      </c>
      <c r="C3050" s="128" t="s">
        <v>19</v>
      </c>
      <c r="D3050" s="128">
        <v>72</v>
      </c>
    </row>
    <row r="3051" spans="1:4" ht="13.5">
      <c r="A3051" s="105"/>
      <c r="B3051" s="129" t="s">
        <v>402</v>
      </c>
      <c r="C3051" s="128"/>
      <c r="D3051" s="128"/>
    </row>
    <row r="3052" spans="1:4" ht="27">
      <c r="A3052" s="109">
        <v>9</v>
      </c>
      <c r="B3052" s="129" t="s">
        <v>708</v>
      </c>
      <c r="C3052" s="128" t="s">
        <v>19</v>
      </c>
      <c r="D3052" s="128">
        <v>1</v>
      </c>
    </row>
    <row r="3053" spans="1:4" ht="27">
      <c r="A3053" s="109">
        <v>10</v>
      </c>
      <c r="B3053" s="129" t="s">
        <v>711</v>
      </c>
      <c r="C3053" s="128" t="s">
        <v>19</v>
      </c>
      <c r="D3053" s="128">
        <v>1</v>
      </c>
    </row>
    <row r="3054" spans="1:4" ht="27">
      <c r="A3054" s="109">
        <v>11</v>
      </c>
      <c r="B3054" s="110" t="s">
        <v>457</v>
      </c>
      <c r="C3054" s="159" t="s">
        <v>19</v>
      </c>
      <c r="D3054" s="159">
        <v>1</v>
      </c>
    </row>
    <row r="3055" spans="1:4" ht="27.75" customHeight="1">
      <c r="A3055" s="109">
        <v>12</v>
      </c>
      <c r="B3055" s="120" t="s">
        <v>723</v>
      </c>
      <c r="C3055" s="105"/>
      <c r="D3055" s="105"/>
    </row>
    <row r="3056" spans="1:4" ht="13.5">
      <c r="A3056" s="109">
        <v>13</v>
      </c>
      <c r="B3056" s="120" t="s">
        <v>724</v>
      </c>
      <c r="C3056" s="128" t="s">
        <v>19</v>
      </c>
      <c r="D3056" s="128">
        <v>1</v>
      </c>
    </row>
    <row r="3057" spans="1:4" ht="13.5">
      <c r="A3057" s="109">
        <v>14</v>
      </c>
      <c r="B3057" s="129" t="s">
        <v>725</v>
      </c>
      <c r="C3057" s="128" t="s">
        <v>19</v>
      </c>
      <c r="D3057" s="128">
        <v>1</v>
      </c>
    </row>
    <row r="3058" spans="1:4" ht="13.5">
      <c r="A3058" s="105"/>
      <c r="B3058" s="129" t="s">
        <v>405</v>
      </c>
      <c r="C3058" s="128"/>
      <c r="D3058" s="128"/>
    </row>
    <row r="3059" spans="1:4" ht="27">
      <c r="A3059" s="105">
        <v>15</v>
      </c>
      <c r="B3059" s="129" t="s">
        <v>726</v>
      </c>
      <c r="C3059" s="128" t="s">
        <v>19</v>
      </c>
      <c r="D3059" s="128">
        <v>1</v>
      </c>
    </row>
    <row r="3060" spans="1:4" ht="27">
      <c r="A3060" s="109">
        <v>16</v>
      </c>
      <c r="B3060" s="129" t="s">
        <v>711</v>
      </c>
      <c r="C3060" s="128" t="s">
        <v>19</v>
      </c>
      <c r="D3060" s="128">
        <v>1</v>
      </c>
    </row>
    <row r="3061" spans="1:4" ht="13.5">
      <c r="A3061" s="105">
        <v>17</v>
      </c>
      <c r="B3061" s="129" t="s">
        <v>725</v>
      </c>
      <c r="C3061" s="128" t="s">
        <v>19</v>
      </c>
      <c r="D3061" s="128">
        <v>1</v>
      </c>
    </row>
    <row r="3062" spans="1:4" ht="27">
      <c r="A3062" s="105">
        <v>18</v>
      </c>
      <c r="B3062" s="110" t="s">
        <v>457</v>
      </c>
      <c r="C3062" s="128" t="s">
        <v>19</v>
      </c>
      <c r="D3062" s="128">
        <v>1</v>
      </c>
    </row>
    <row r="3063" spans="1:4" ht="26.25" customHeight="1">
      <c r="A3063" s="105">
        <v>19</v>
      </c>
      <c r="B3063" s="120" t="s">
        <v>723</v>
      </c>
      <c r="C3063" s="128" t="s">
        <v>19</v>
      </c>
      <c r="D3063" s="128">
        <v>1</v>
      </c>
    </row>
    <row r="3064" spans="1:4" ht="13.5">
      <c r="A3064" s="294" t="s">
        <v>345</v>
      </c>
      <c r="B3064" s="294"/>
      <c r="C3064" s="294"/>
      <c r="D3064" s="294"/>
    </row>
    <row r="3065" spans="1:4" ht="13.5">
      <c r="A3065" s="109">
        <v>1</v>
      </c>
      <c r="B3065" s="120" t="s">
        <v>346</v>
      </c>
      <c r="C3065" s="109" t="s">
        <v>19</v>
      </c>
      <c r="D3065" s="109">
        <v>10</v>
      </c>
    </row>
    <row r="3066" spans="1:4" ht="13.5">
      <c r="A3066" s="109">
        <v>2</v>
      </c>
      <c r="B3066" s="120" t="s">
        <v>349</v>
      </c>
      <c r="C3066" s="109" t="s">
        <v>19</v>
      </c>
      <c r="D3066" s="109">
        <v>19</v>
      </c>
    </row>
    <row r="3067" spans="1:4" ht="13.5">
      <c r="A3067" s="109">
        <v>3</v>
      </c>
      <c r="B3067" s="116" t="s">
        <v>350</v>
      </c>
      <c r="C3067" s="109" t="s">
        <v>14</v>
      </c>
      <c r="D3067" s="109">
        <v>5</v>
      </c>
    </row>
    <row r="3068" spans="1:4" ht="13.5">
      <c r="A3068" s="109">
        <v>4</v>
      </c>
      <c r="B3068" s="107" t="s">
        <v>697</v>
      </c>
      <c r="C3068" s="109" t="s">
        <v>19</v>
      </c>
      <c r="D3068" s="109">
        <v>2</v>
      </c>
    </row>
    <row r="3069" spans="1:4" ht="13.5">
      <c r="A3069" s="109">
        <v>5</v>
      </c>
      <c r="B3069" s="129" t="s">
        <v>442</v>
      </c>
      <c r="C3069" s="128" t="s">
        <v>411</v>
      </c>
      <c r="D3069" s="128">
        <v>2</v>
      </c>
    </row>
    <row r="3070" spans="1:4" ht="13.5">
      <c r="A3070" s="105">
        <v>6</v>
      </c>
      <c r="B3070" s="107" t="s">
        <v>729</v>
      </c>
      <c r="C3070" s="105" t="s">
        <v>19</v>
      </c>
      <c r="D3070" s="105">
        <v>2</v>
      </c>
    </row>
    <row r="3071" spans="1:4" ht="13.5">
      <c r="A3071" s="106"/>
      <c r="B3071" s="110"/>
      <c r="C3071" s="106"/>
      <c r="D3071" s="106"/>
    </row>
    <row r="3072" spans="1:4" ht="13.5">
      <c r="A3072" s="290" t="s">
        <v>819</v>
      </c>
      <c r="B3072" s="290"/>
      <c r="C3072" s="290"/>
      <c r="D3072" s="290"/>
    </row>
    <row r="3073" spans="1:4" ht="28.5" customHeight="1">
      <c r="A3073" s="104" t="s">
        <v>112</v>
      </c>
      <c r="B3073" s="104" t="s">
        <v>1</v>
      </c>
      <c r="C3073" s="104" t="s">
        <v>160</v>
      </c>
      <c r="D3073" s="104" t="s">
        <v>10</v>
      </c>
    </row>
    <row r="3074" spans="1:4" ht="13.5">
      <c r="A3074" s="105"/>
      <c r="B3074" s="107" t="s">
        <v>391</v>
      </c>
      <c r="C3074" s="105"/>
      <c r="D3074" s="105"/>
    </row>
    <row r="3075" spans="1:4" ht="13.5">
      <c r="A3075" s="109">
        <v>1</v>
      </c>
      <c r="B3075" s="120" t="s">
        <v>412</v>
      </c>
      <c r="C3075" s="109" t="s">
        <v>19</v>
      </c>
      <c r="D3075" s="109">
        <v>1</v>
      </c>
    </row>
    <row r="3076" spans="1:4" ht="13.5">
      <c r="A3076" s="109">
        <v>2</v>
      </c>
      <c r="B3076" s="129" t="s">
        <v>638</v>
      </c>
      <c r="C3076" s="128" t="s">
        <v>19</v>
      </c>
      <c r="D3076" s="128">
        <v>6</v>
      </c>
    </row>
    <row r="3077" spans="1:4" ht="13.5">
      <c r="A3077" s="109">
        <v>3</v>
      </c>
      <c r="B3077" s="129" t="s">
        <v>811</v>
      </c>
      <c r="C3077" s="128" t="s">
        <v>19</v>
      </c>
      <c r="D3077" s="128">
        <v>11</v>
      </c>
    </row>
    <row r="3078" spans="1:4" ht="27">
      <c r="A3078" s="109">
        <v>4</v>
      </c>
      <c r="B3078" s="107" t="s">
        <v>479</v>
      </c>
      <c r="C3078" s="128" t="s">
        <v>19</v>
      </c>
      <c r="D3078" s="128">
        <v>9</v>
      </c>
    </row>
    <row r="3079" spans="1:4" ht="13.5">
      <c r="A3079" s="105"/>
      <c r="B3079" s="129" t="s">
        <v>397</v>
      </c>
      <c r="C3079" s="128"/>
      <c r="D3079" s="128"/>
    </row>
    <row r="3080" spans="1:4" ht="13.5">
      <c r="A3080" s="109">
        <v>5</v>
      </c>
      <c r="B3080" s="129" t="s">
        <v>688</v>
      </c>
      <c r="C3080" s="128" t="s">
        <v>19</v>
      </c>
      <c r="D3080" s="128">
        <v>1</v>
      </c>
    </row>
    <row r="3081" spans="1:4" ht="27">
      <c r="A3081" s="109">
        <v>6</v>
      </c>
      <c r="B3081" s="129" t="s">
        <v>479</v>
      </c>
      <c r="C3081" s="128" t="s">
        <v>19</v>
      </c>
      <c r="D3081" s="128">
        <v>8</v>
      </c>
    </row>
    <row r="3082" spans="1:4" ht="13.5">
      <c r="A3082" s="109">
        <v>7</v>
      </c>
      <c r="B3082" s="129" t="s">
        <v>658</v>
      </c>
      <c r="C3082" s="128" t="s">
        <v>19</v>
      </c>
      <c r="D3082" s="128">
        <v>28</v>
      </c>
    </row>
    <row r="3083" spans="1:4" ht="13.5">
      <c r="A3083" s="109">
        <v>8</v>
      </c>
      <c r="B3083" s="129" t="s">
        <v>638</v>
      </c>
      <c r="C3083" s="128" t="s">
        <v>19</v>
      </c>
      <c r="D3083" s="128">
        <v>45</v>
      </c>
    </row>
    <row r="3084" spans="1:4" ht="13.5">
      <c r="A3084" s="105"/>
      <c r="B3084" s="129" t="s">
        <v>402</v>
      </c>
      <c r="C3084" s="128"/>
      <c r="D3084" s="128"/>
    </row>
    <row r="3085" spans="1:4" ht="27">
      <c r="A3085" s="109">
        <v>9</v>
      </c>
      <c r="B3085" s="129" t="s">
        <v>708</v>
      </c>
      <c r="C3085" s="128" t="s">
        <v>19</v>
      </c>
      <c r="D3085" s="128">
        <v>1</v>
      </c>
    </row>
    <row r="3086" spans="1:4" ht="27">
      <c r="A3086" s="109">
        <v>10</v>
      </c>
      <c r="B3086" s="129" t="s">
        <v>711</v>
      </c>
      <c r="C3086" s="128" t="s">
        <v>19</v>
      </c>
      <c r="D3086" s="128">
        <v>1</v>
      </c>
    </row>
    <row r="3087" spans="1:4" ht="27">
      <c r="A3087" s="109">
        <v>11</v>
      </c>
      <c r="B3087" s="110" t="s">
        <v>457</v>
      </c>
      <c r="C3087" s="159" t="s">
        <v>19</v>
      </c>
      <c r="D3087" s="159">
        <v>1</v>
      </c>
    </row>
    <row r="3088" spans="1:4" ht="29.25" customHeight="1">
      <c r="A3088" s="109">
        <v>12</v>
      </c>
      <c r="B3088" s="120" t="s">
        <v>723</v>
      </c>
      <c r="C3088" s="105"/>
      <c r="D3088" s="105"/>
    </row>
    <row r="3089" spans="1:4" ht="13.5">
      <c r="A3089" s="109">
        <v>13</v>
      </c>
      <c r="B3089" s="120" t="s">
        <v>724</v>
      </c>
      <c r="C3089" s="128" t="s">
        <v>19</v>
      </c>
      <c r="D3089" s="128">
        <v>1</v>
      </c>
    </row>
    <row r="3090" spans="1:4" ht="13.5">
      <c r="A3090" s="109">
        <v>14</v>
      </c>
      <c r="B3090" s="129" t="s">
        <v>725</v>
      </c>
      <c r="C3090" s="128" t="s">
        <v>19</v>
      </c>
      <c r="D3090" s="128">
        <v>1</v>
      </c>
    </row>
    <row r="3091" spans="1:4" ht="13.5">
      <c r="A3091" s="105"/>
      <c r="B3091" s="129" t="s">
        <v>405</v>
      </c>
      <c r="C3091" s="128"/>
      <c r="D3091" s="128"/>
    </row>
    <row r="3092" spans="1:4" ht="27">
      <c r="A3092" s="105">
        <v>15</v>
      </c>
      <c r="B3092" s="129" t="s">
        <v>726</v>
      </c>
      <c r="C3092" s="128" t="s">
        <v>19</v>
      </c>
      <c r="D3092" s="128">
        <v>1</v>
      </c>
    </row>
    <row r="3093" spans="1:4" ht="27">
      <c r="A3093" s="109">
        <v>16</v>
      </c>
      <c r="B3093" s="129" t="s">
        <v>711</v>
      </c>
      <c r="C3093" s="128" t="s">
        <v>19</v>
      </c>
      <c r="D3093" s="128">
        <v>1</v>
      </c>
    </row>
    <row r="3094" spans="1:4" ht="13.5">
      <c r="A3094" s="105">
        <v>17</v>
      </c>
      <c r="B3094" s="129" t="s">
        <v>725</v>
      </c>
      <c r="C3094" s="128" t="s">
        <v>19</v>
      </c>
      <c r="D3094" s="128">
        <v>1</v>
      </c>
    </row>
    <row r="3095" spans="1:4" ht="27">
      <c r="A3095" s="105">
        <v>18</v>
      </c>
      <c r="B3095" s="110" t="s">
        <v>457</v>
      </c>
      <c r="C3095" s="128" t="s">
        <v>19</v>
      </c>
      <c r="D3095" s="128">
        <v>1</v>
      </c>
    </row>
    <row r="3096" spans="1:4" ht="25.5" customHeight="1">
      <c r="A3096" s="105">
        <v>19</v>
      </c>
      <c r="B3096" s="120" t="s">
        <v>723</v>
      </c>
      <c r="C3096" s="128" t="s">
        <v>19</v>
      </c>
      <c r="D3096" s="128">
        <v>1</v>
      </c>
    </row>
    <row r="3097" spans="1:4" ht="13.5">
      <c r="A3097" s="294" t="s">
        <v>345</v>
      </c>
      <c r="B3097" s="294"/>
      <c r="C3097" s="294"/>
      <c r="D3097" s="294"/>
    </row>
    <row r="3098" spans="1:4" ht="13.5">
      <c r="A3098" s="109">
        <v>1</v>
      </c>
      <c r="B3098" s="120" t="s">
        <v>346</v>
      </c>
      <c r="C3098" s="109" t="s">
        <v>19</v>
      </c>
      <c r="D3098" s="109">
        <v>10</v>
      </c>
    </row>
    <row r="3099" spans="1:4" ht="13.5">
      <c r="A3099" s="109">
        <v>2</v>
      </c>
      <c r="B3099" s="120" t="s">
        <v>349</v>
      </c>
      <c r="C3099" s="109" t="s">
        <v>19</v>
      </c>
      <c r="D3099" s="109">
        <v>17</v>
      </c>
    </row>
    <row r="3100" spans="1:4" ht="13.5">
      <c r="A3100" s="109">
        <v>3</v>
      </c>
      <c r="B3100" s="116" t="s">
        <v>350</v>
      </c>
      <c r="C3100" s="109" t="s">
        <v>14</v>
      </c>
      <c r="D3100" s="109">
        <v>5</v>
      </c>
    </row>
    <row r="3101" spans="1:4" ht="13.5">
      <c r="A3101" s="109">
        <v>4</v>
      </c>
      <c r="B3101" s="107" t="s">
        <v>697</v>
      </c>
      <c r="C3101" s="109" t="s">
        <v>19</v>
      </c>
      <c r="D3101" s="109">
        <v>2</v>
      </c>
    </row>
    <row r="3102" spans="1:4" ht="13.5">
      <c r="A3102" s="109">
        <v>5</v>
      </c>
      <c r="B3102" s="129" t="s">
        <v>442</v>
      </c>
      <c r="C3102" s="128" t="s">
        <v>411</v>
      </c>
      <c r="D3102" s="128">
        <v>2</v>
      </c>
    </row>
    <row r="3103" spans="1:4" ht="13.5">
      <c r="A3103" s="105">
        <v>6</v>
      </c>
      <c r="B3103" s="107" t="s">
        <v>729</v>
      </c>
      <c r="C3103" s="105" t="s">
        <v>19</v>
      </c>
      <c r="D3103" s="105">
        <v>2</v>
      </c>
    </row>
    <row r="3104" spans="1:4" ht="13.5">
      <c r="A3104" s="106"/>
      <c r="B3104" s="110"/>
      <c r="C3104" s="106"/>
      <c r="D3104" s="106"/>
    </row>
    <row r="3105" spans="1:4" ht="13.5">
      <c r="A3105" s="290" t="s">
        <v>820</v>
      </c>
      <c r="B3105" s="290"/>
      <c r="C3105" s="290"/>
      <c r="D3105" s="290"/>
    </row>
    <row r="3106" spans="1:4" ht="31.5" customHeight="1">
      <c r="A3106" s="104" t="s">
        <v>112</v>
      </c>
      <c r="B3106" s="104" t="s">
        <v>1</v>
      </c>
      <c r="C3106" s="104" t="s">
        <v>160</v>
      </c>
      <c r="D3106" s="104" t="s">
        <v>10</v>
      </c>
    </row>
    <row r="3107" spans="1:4" ht="13.5">
      <c r="A3107" s="105"/>
      <c r="B3107" s="107" t="s">
        <v>391</v>
      </c>
      <c r="C3107" s="105"/>
      <c r="D3107" s="105"/>
    </row>
    <row r="3108" spans="1:4" ht="13.5">
      <c r="A3108" s="109">
        <v>1</v>
      </c>
      <c r="B3108" s="120" t="s">
        <v>412</v>
      </c>
      <c r="C3108" s="109" t="s">
        <v>19</v>
      </c>
      <c r="D3108" s="109">
        <v>1</v>
      </c>
    </row>
    <row r="3109" spans="1:4" ht="13.5">
      <c r="A3109" s="109">
        <v>2</v>
      </c>
      <c r="B3109" s="129" t="s">
        <v>638</v>
      </c>
      <c r="C3109" s="128" t="s">
        <v>19</v>
      </c>
      <c r="D3109" s="128">
        <v>6</v>
      </c>
    </row>
    <row r="3110" spans="1:4" ht="13.5">
      <c r="A3110" s="109">
        <v>3</v>
      </c>
      <c r="B3110" s="129" t="s">
        <v>811</v>
      </c>
      <c r="C3110" s="128" t="s">
        <v>19</v>
      </c>
      <c r="D3110" s="128">
        <v>10</v>
      </c>
    </row>
    <row r="3111" spans="1:4" ht="27">
      <c r="A3111" s="109">
        <v>4</v>
      </c>
      <c r="B3111" s="107" t="s">
        <v>479</v>
      </c>
      <c r="C3111" s="128" t="s">
        <v>19</v>
      </c>
      <c r="D3111" s="128">
        <v>8</v>
      </c>
    </row>
    <row r="3112" spans="1:4" ht="13.5">
      <c r="A3112" s="105"/>
      <c r="B3112" s="129" t="s">
        <v>397</v>
      </c>
      <c r="C3112" s="128"/>
      <c r="D3112" s="128"/>
    </row>
    <row r="3113" spans="1:4" ht="13.5">
      <c r="A3113" s="109">
        <v>5</v>
      </c>
      <c r="B3113" s="129" t="s">
        <v>688</v>
      </c>
      <c r="C3113" s="128" t="s">
        <v>19</v>
      </c>
      <c r="D3113" s="128">
        <v>1</v>
      </c>
    </row>
    <row r="3114" spans="1:4" ht="27">
      <c r="A3114" s="109">
        <v>6</v>
      </c>
      <c r="B3114" s="129" t="s">
        <v>479</v>
      </c>
      <c r="C3114" s="128" t="s">
        <v>19</v>
      </c>
      <c r="D3114" s="128">
        <v>7</v>
      </c>
    </row>
    <row r="3115" spans="1:4" ht="13.5">
      <c r="A3115" s="109">
        <v>7</v>
      </c>
      <c r="B3115" s="129" t="s">
        <v>658</v>
      </c>
      <c r="C3115" s="128" t="s">
        <v>19</v>
      </c>
      <c r="D3115" s="128">
        <v>23</v>
      </c>
    </row>
    <row r="3116" spans="1:4" ht="13.5">
      <c r="A3116" s="109">
        <v>8</v>
      </c>
      <c r="B3116" s="129" t="s">
        <v>638</v>
      </c>
      <c r="C3116" s="128" t="s">
        <v>19</v>
      </c>
      <c r="D3116" s="128">
        <v>33</v>
      </c>
    </row>
    <row r="3117" spans="1:4" ht="13.5">
      <c r="A3117" s="105"/>
      <c r="B3117" s="129" t="s">
        <v>402</v>
      </c>
      <c r="C3117" s="128"/>
      <c r="D3117" s="128"/>
    </row>
    <row r="3118" spans="1:4" ht="27">
      <c r="A3118" s="109">
        <v>9</v>
      </c>
      <c r="B3118" s="129" t="s">
        <v>708</v>
      </c>
      <c r="C3118" s="128" t="s">
        <v>19</v>
      </c>
      <c r="D3118" s="128">
        <v>1</v>
      </c>
    </row>
    <row r="3119" spans="1:4" ht="27">
      <c r="A3119" s="109">
        <v>10</v>
      </c>
      <c r="B3119" s="129" t="s">
        <v>711</v>
      </c>
      <c r="C3119" s="128" t="s">
        <v>19</v>
      </c>
      <c r="D3119" s="128">
        <v>1</v>
      </c>
    </row>
    <row r="3120" spans="1:4" ht="27">
      <c r="A3120" s="109">
        <v>11</v>
      </c>
      <c r="B3120" s="110" t="s">
        <v>457</v>
      </c>
      <c r="C3120" s="159" t="s">
        <v>19</v>
      </c>
      <c r="D3120" s="159">
        <v>1</v>
      </c>
    </row>
    <row r="3121" spans="1:4" ht="28.5" customHeight="1">
      <c r="A3121" s="109">
        <v>12</v>
      </c>
      <c r="B3121" s="120" t="s">
        <v>723</v>
      </c>
      <c r="C3121" s="105"/>
      <c r="D3121" s="105"/>
    </row>
    <row r="3122" spans="1:4" ht="13.5">
      <c r="A3122" s="109">
        <v>13</v>
      </c>
      <c r="B3122" s="120" t="s">
        <v>724</v>
      </c>
      <c r="C3122" s="128" t="s">
        <v>19</v>
      </c>
      <c r="D3122" s="128">
        <v>1</v>
      </c>
    </row>
    <row r="3123" spans="1:4" ht="13.5">
      <c r="A3123" s="109">
        <v>14</v>
      </c>
      <c r="B3123" s="129" t="s">
        <v>725</v>
      </c>
      <c r="C3123" s="128" t="s">
        <v>19</v>
      </c>
      <c r="D3123" s="128">
        <v>1</v>
      </c>
    </row>
    <row r="3124" spans="1:4" ht="13.5">
      <c r="A3124" s="105"/>
      <c r="B3124" s="129" t="s">
        <v>405</v>
      </c>
      <c r="C3124" s="128"/>
      <c r="D3124" s="128"/>
    </row>
    <row r="3125" spans="1:4" ht="27">
      <c r="A3125" s="105">
        <v>15</v>
      </c>
      <c r="B3125" s="129" t="s">
        <v>726</v>
      </c>
      <c r="C3125" s="128" t="s">
        <v>19</v>
      </c>
      <c r="D3125" s="128">
        <v>1</v>
      </c>
    </row>
    <row r="3126" spans="1:4" ht="27">
      <c r="A3126" s="109">
        <v>16</v>
      </c>
      <c r="B3126" s="129" t="s">
        <v>711</v>
      </c>
      <c r="C3126" s="128" t="s">
        <v>19</v>
      </c>
      <c r="D3126" s="128">
        <v>1</v>
      </c>
    </row>
    <row r="3127" spans="1:4" ht="13.5">
      <c r="A3127" s="105">
        <v>17</v>
      </c>
      <c r="B3127" s="129" t="s">
        <v>725</v>
      </c>
      <c r="C3127" s="128" t="s">
        <v>19</v>
      </c>
      <c r="D3127" s="128">
        <v>1</v>
      </c>
    </row>
    <row r="3128" spans="1:4" ht="27">
      <c r="A3128" s="105">
        <v>18</v>
      </c>
      <c r="B3128" s="110" t="s">
        <v>457</v>
      </c>
      <c r="C3128" s="128" t="s">
        <v>19</v>
      </c>
      <c r="D3128" s="128">
        <v>1</v>
      </c>
    </row>
    <row r="3129" spans="1:4" ht="30" customHeight="1">
      <c r="A3129" s="105">
        <v>19</v>
      </c>
      <c r="B3129" s="120" t="s">
        <v>723</v>
      </c>
      <c r="C3129" s="128" t="s">
        <v>19</v>
      </c>
      <c r="D3129" s="128">
        <v>1</v>
      </c>
    </row>
    <row r="3130" spans="1:4" ht="13.5">
      <c r="A3130" s="294" t="s">
        <v>345</v>
      </c>
      <c r="B3130" s="294"/>
      <c r="C3130" s="294"/>
      <c r="D3130" s="294"/>
    </row>
    <row r="3131" spans="1:4" ht="13.5">
      <c r="A3131" s="109">
        <v>1</v>
      </c>
      <c r="B3131" s="120" t="s">
        <v>346</v>
      </c>
      <c r="C3131" s="109" t="s">
        <v>19</v>
      </c>
      <c r="D3131" s="109">
        <v>10</v>
      </c>
    </row>
    <row r="3132" spans="1:4" ht="13.5">
      <c r="A3132" s="109">
        <v>2</v>
      </c>
      <c r="B3132" s="120" t="s">
        <v>349</v>
      </c>
      <c r="C3132" s="109" t="s">
        <v>19</v>
      </c>
      <c r="D3132" s="109">
        <v>15</v>
      </c>
    </row>
    <row r="3133" spans="1:4" ht="13.5">
      <c r="A3133" s="109">
        <v>3</v>
      </c>
      <c r="B3133" s="116" t="s">
        <v>350</v>
      </c>
      <c r="C3133" s="109" t="s">
        <v>14</v>
      </c>
      <c r="D3133" s="109">
        <v>5</v>
      </c>
    </row>
    <row r="3134" spans="1:4" ht="13.5">
      <c r="A3134" s="109">
        <v>4</v>
      </c>
      <c r="B3134" s="107" t="s">
        <v>697</v>
      </c>
      <c r="C3134" s="109" t="s">
        <v>19</v>
      </c>
      <c r="D3134" s="109">
        <v>2</v>
      </c>
    </row>
    <row r="3135" spans="1:4" ht="13.5">
      <c r="A3135" s="109">
        <v>5</v>
      </c>
      <c r="B3135" s="129" t="s">
        <v>442</v>
      </c>
      <c r="C3135" s="128" t="s">
        <v>411</v>
      </c>
      <c r="D3135" s="128">
        <v>2</v>
      </c>
    </row>
    <row r="3136" spans="1:4" ht="13.5">
      <c r="A3136" s="105">
        <v>6</v>
      </c>
      <c r="B3136" s="107" t="s">
        <v>729</v>
      </c>
      <c r="C3136" s="105" t="s">
        <v>19</v>
      </c>
      <c r="D3136" s="105">
        <v>2</v>
      </c>
    </row>
    <row r="3137" spans="1:4" ht="13.5">
      <c r="A3137" s="106"/>
      <c r="B3137" s="110"/>
      <c r="C3137" s="106"/>
      <c r="D3137" s="106"/>
    </row>
    <row r="3138" spans="1:4" ht="13.5">
      <c r="A3138" s="290" t="s">
        <v>821</v>
      </c>
      <c r="B3138" s="290"/>
      <c r="C3138" s="290"/>
      <c r="D3138" s="290"/>
    </row>
    <row r="3139" spans="1:4" ht="33" customHeight="1">
      <c r="A3139" s="104" t="s">
        <v>112</v>
      </c>
      <c r="B3139" s="104" t="s">
        <v>1</v>
      </c>
      <c r="C3139" s="104" t="s">
        <v>160</v>
      </c>
      <c r="D3139" s="104" t="s">
        <v>10</v>
      </c>
    </row>
    <row r="3140" spans="1:4" ht="13.5">
      <c r="A3140" s="105"/>
      <c r="B3140" s="107" t="s">
        <v>391</v>
      </c>
      <c r="C3140" s="105"/>
      <c r="D3140" s="105"/>
    </row>
    <row r="3141" spans="1:4" ht="13.5">
      <c r="A3141" s="109">
        <v>1</v>
      </c>
      <c r="B3141" s="120" t="s">
        <v>412</v>
      </c>
      <c r="C3141" s="109" t="s">
        <v>19</v>
      </c>
      <c r="D3141" s="109">
        <v>1</v>
      </c>
    </row>
    <row r="3142" spans="1:4" ht="13.5">
      <c r="A3142" s="109">
        <v>2</v>
      </c>
      <c r="B3142" s="129" t="s">
        <v>638</v>
      </c>
      <c r="C3142" s="128" t="s">
        <v>19</v>
      </c>
      <c r="D3142" s="128">
        <v>6</v>
      </c>
    </row>
    <row r="3143" spans="1:4" ht="13.5">
      <c r="A3143" s="109">
        <v>3</v>
      </c>
      <c r="B3143" s="129" t="s">
        <v>811</v>
      </c>
      <c r="C3143" s="128" t="s">
        <v>19</v>
      </c>
      <c r="D3143" s="128">
        <v>10</v>
      </c>
    </row>
    <row r="3144" spans="1:4" ht="27">
      <c r="A3144" s="109">
        <v>4</v>
      </c>
      <c r="B3144" s="107" t="s">
        <v>479</v>
      </c>
      <c r="C3144" s="128" t="s">
        <v>19</v>
      </c>
      <c r="D3144" s="128">
        <v>8</v>
      </c>
    </row>
    <row r="3145" spans="1:4" ht="13.5">
      <c r="A3145" s="105"/>
      <c r="B3145" s="129" t="s">
        <v>397</v>
      </c>
      <c r="C3145" s="128"/>
      <c r="D3145" s="128"/>
    </row>
    <row r="3146" spans="1:4" ht="13.5">
      <c r="A3146" s="109">
        <v>5</v>
      </c>
      <c r="B3146" s="129" t="s">
        <v>688</v>
      </c>
      <c r="C3146" s="128" t="s">
        <v>19</v>
      </c>
      <c r="D3146" s="128">
        <v>1</v>
      </c>
    </row>
    <row r="3147" spans="1:4" ht="27">
      <c r="A3147" s="109">
        <v>6</v>
      </c>
      <c r="B3147" s="129" t="s">
        <v>479</v>
      </c>
      <c r="C3147" s="128" t="s">
        <v>19</v>
      </c>
      <c r="D3147" s="128">
        <v>12</v>
      </c>
    </row>
    <row r="3148" spans="1:4" ht="13.5">
      <c r="A3148" s="109">
        <v>7</v>
      </c>
      <c r="B3148" s="129" t="s">
        <v>658</v>
      </c>
      <c r="C3148" s="128" t="s">
        <v>19</v>
      </c>
      <c r="D3148" s="128">
        <v>48</v>
      </c>
    </row>
    <row r="3149" spans="1:4" ht="13.5">
      <c r="A3149" s="109">
        <v>8</v>
      </c>
      <c r="B3149" s="129" t="s">
        <v>638</v>
      </c>
      <c r="C3149" s="128" t="s">
        <v>19</v>
      </c>
      <c r="D3149" s="128">
        <v>93</v>
      </c>
    </row>
    <row r="3150" spans="1:4" ht="30.75" customHeight="1">
      <c r="A3150" s="109">
        <v>9</v>
      </c>
      <c r="B3150" s="129" t="s">
        <v>822</v>
      </c>
      <c r="C3150" s="128" t="s">
        <v>19</v>
      </c>
      <c r="D3150" s="128">
        <v>1</v>
      </c>
    </row>
    <row r="3151" spans="1:4" ht="13.5">
      <c r="A3151" s="109">
        <v>10</v>
      </c>
      <c r="B3151" s="120" t="s">
        <v>823</v>
      </c>
      <c r="C3151" s="128" t="s">
        <v>14</v>
      </c>
      <c r="D3151" s="128">
        <v>3.5</v>
      </c>
    </row>
    <row r="3152" spans="1:4" ht="13.5">
      <c r="A3152" s="105"/>
      <c r="B3152" s="129" t="s">
        <v>402</v>
      </c>
      <c r="C3152" s="128"/>
      <c r="D3152" s="128"/>
    </row>
    <row r="3153" spans="1:4" ht="27">
      <c r="A3153" s="109">
        <v>11</v>
      </c>
      <c r="B3153" s="129" t="s">
        <v>708</v>
      </c>
      <c r="C3153" s="128" t="s">
        <v>19</v>
      </c>
      <c r="D3153" s="128">
        <v>1</v>
      </c>
    </row>
    <row r="3154" spans="1:4" ht="27">
      <c r="A3154" s="109">
        <v>12</v>
      </c>
      <c r="B3154" s="129" t="s">
        <v>711</v>
      </c>
      <c r="C3154" s="128" t="s">
        <v>19</v>
      </c>
      <c r="D3154" s="128">
        <v>1</v>
      </c>
    </row>
    <row r="3155" spans="1:4" ht="27">
      <c r="A3155" s="109">
        <v>13</v>
      </c>
      <c r="B3155" s="110" t="s">
        <v>457</v>
      </c>
      <c r="C3155" s="159" t="s">
        <v>19</v>
      </c>
      <c r="D3155" s="159">
        <v>1</v>
      </c>
    </row>
    <row r="3156" spans="1:4" ht="29.25" customHeight="1">
      <c r="A3156" s="109">
        <v>14</v>
      </c>
      <c r="B3156" s="120" t="s">
        <v>723</v>
      </c>
      <c r="C3156" s="105"/>
      <c r="D3156" s="105"/>
    </row>
    <row r="3157" spans="1:4" ht="13.5">
      <c r="A3157" s="109">
        <v>15</v>
      </c>
      <c r="B3157" s="120" t="s">
        <v>724</v>
      </c>
      <c r="C3157" s="128" t="s">
        <v>19</v>
      </c>
      <c r="D3157" s="128">
        <v>1</v>
      </c>
    </row>
    <row r="3158" spans="1:4" ht="13.5">
      <c r="A3158" s="105">
        <v>16</v>
      </c>
      <c r="B3158" s="129" t="s">
        <v>725</v>
      </c>
      <c r="C3158" s="128" t="s">
        <v>19</v>
      </c>
      <c r="D3158" s="128">
        <v>1</v>
      </c>
    </row>
    <row r="3159" spans="1:4" ht="13.5">
      <c r="A3159" s="105"/>
      <c r="B3159" s="129" t="s">
        <v>405</v>
      </c>
      <c r="C3159" s="128"/>
      <c r="D3159" s="128"/>
    </row>
    <row r="3160" spans="1:4" ht="27">
      <c r="A3160" s="109">
        <v>17</v>
      </c>
      <c r="B3160" s="129" t="s">
        <v>726</v>
      </c>
      <c r="C3160" s="128" t="s">
        <v>19</v>
      </c>
      <c r="D3160" s="128">
        <v>1</v>
      </c>
    </row>
    <row r="3161" spans="1:4" ht="27">
      <c r="A3161" s="105">
        <v>18</v>
      </c>
      <c r="B3161" s="129" t="s">
        <v>711</v>
      </c>
      <c r="C3161" s="128" t="s">
        <v>19</v>
      </c>
      <c r="D3161" s="128">
        <v>1</v>
      </c>
    </row>
    <row r="3162" spans="1:4" ht="13.5">
      <c r="A3162" s="105">
        <v>19</v>
      </c>
      <c r="B3162" s="129" t="s">
        <v>725</v>
      </c>
      <c r="C3162" s="128" t="s">
        <v>19</v>
      </c>
      <c r="D3162" s="128">
        <v>1</v>
      </c>
    </row>
    <row r="3163" spans="1:4" ht="27">
      <c r="A3163" s="105">
        <v>20</v>
      </c>
      <c r="B3163" s="110" t="s">
        <v>457</v>
      </c>
      <c r="C3163" s="128" t="s">
        <v>19</v>
      </c>
      <c r="D3163" s="128">
        <v>1</v>
      </c>
    </row>
    <row r="3164" spans="1:4" ht="27.75" customHeight="1">
      <c r="A3164" s="105">
        <v>21</v>
      </c>
      <c r="B3164" s="120" t="s">
        <v>723</v>
      </c>
      <c r="C3164" s="128" t="s">
        <v>19</v>
      </c>
      <c r="D3164" s="128">
        <v>1</v>
      </c>
    </row>
    <row r="3165" spans="1:4" ht="13.5">
      <c r="A3165" s="294" t="s">
        <v>345</v>
      </c>
      <c r="B3165" s="294"/>
      <c r="C3165" s="294"/>
      <c r="D3165" s="294"/>
    </row>
    <row r="3166" spans="1:4" ht="13.5">
      <c r="A3166" s="109">
        <v>1</v>
      </c>
      <c r="B3166" s="120" t="s">
        <v>346</v>
      </c>
      <c r="C3166" s="109" t="s">
        <v>19</v>
      </c>
      <c r="D3166" s="109">
        <v>10</v>
      </c>
    </row>
    <row r="3167" spans="1:4" ht="13.5">
      <c r="A3167" s="109">
        <v>2</v>
      </c>
      <c r="B3167" s="120" t="s">
        <v>349</v>
      </c>
      <c r="C3167" s="109" t="s">
        <v>19</v>
      </c>
      <c r="D3167" s="109">
        <v>20</v>
      </c>
    </row>
    <row r="3168" spans="1:4" ht="13.5">
      <c r="A3168" s="109">
        <v>3</v>
      </c>
      <c r="B3168" s="116" t="s">
        <v>350</v>
      </c>
      <c r="C3168" s="109" t="s">
        <v>14</v>
      </c>
      <c r="D3168" s="109">
        <v>5</v>
      </c>
    </row>
    <row r="3169" spans="1:4" ht="13.5">
      <c r="A3169" s="109">
        <v>4</v>
      </c>
      <c r="B3169" s="107" t="s">
        <v>697</v>
      </c>
      <c r="C3169" s="109" t="s">
        <v>19</v>
      </c>
      <c r="D3169" s="109">
        <v>2</v>
      </c>
    </row>
    <row r="3170" spans="1:4" ht="13.5">
      <c r="A3170" s="109">
        <v>5</v>
      </c>
      <c r="B3170" s="129" t="s">
        <v>442</v>
      </c>
      <c r="C3170" s="128" t="s">
        <v>411</v>
      </c>
      <c r="D3170" s="128">
        <v>2</v>
      </c>
    </row>
    <row r="3171" spans="1:4" ht="13.5">
      <c r="A3171" s="105">
        <v>6</v>
      </c>
      <c r="B3171" s="107" t="s">
        <v>729</v>
      </c>
      <c r="C3171" s="105" t="s">
        <v>19</v>
      </c>
      <c r="D3171" s="105">
        <v>2</v>
      </c>
    </row>
    <row r="3172" spans="1:4" ht="13.5">
      <c r="A3172" s="105">
        <v>7</v>
      </c>
      <c r="B3172" s="107" t="s">
        <v>824</v>
      </c>
      <c r="C3172" s="105" t="s">
        <v>19</v>
      </c>
      <c r="D3172" s="105">
        <v>2</v>
      </c>
    </row>
    <row r="3173" spans="1:4" ht="13.5">
      <c r="A3173" s="106"/>
      <c r="B3173" s="110"/>
      <c r="C3173" s="106"/>
      <c r="D3173" s="106"/>
    </row>
    <row r="3174" spans="1:4" ht="13.5">
      <c r="A3174" s="290" t="s">
        <v>825</v>
      </c>
      <c r="B3174" s="290"/>
      <c r="C3174" s="290"/>
      <c r="D3174" s="290"/>
    </row>
    <row r="3175" spans="1:4" ht="32.25" customHeight="1">
      <c r="A3175" s="104" t="s">
        <v>112</v>
      </c>
      <c r="B3175" s="104" t="s">
        <v>1</v>
      </c>
      <c r="C3175" s="104" t="s">
        <v>160</v>
      </c>
      <c r="D3175" s="104" t="s">
        <v>10</v>
      </c>
    </row>
    <row r="3176" spans="1:4" ht="13.5">
      <c r="A3176" s="105"/>
      <c r="B3176" s="107" t="s">
        <v>391</v>
      </c>
      <c r="C3176" s="105"/>
      <c r="D3176" s="105"/>
    </row>
    <row r="3177" spans="1:4" ht="13.5">
      <c r="A3177" s="109">
        <v>1</v>
      </c>
      <c r="B3177" s="120" t="s">
        <v>412</v>
      </c>
      <c r="C3177" s="109" t="s">
        <v>19</v>
      </c>
      <c r="D3177" s="109">
        <v>1</v>
      </c>
    </row>
    <row r="3178" spans="1:4" ht="13.5">
      <c r="A3178" s="109">
        <v>2</v>
      </c>
      <c r="B3178" s="129" t="s">
        <v>638</v>
      </c>
      <c r="C3178" s="128" t="s">
        <v>19</v>
      </c>
      <c r="D3178" s="128">
        <v>6</v>
      </c>
    </row>
    <row r="3179" spans="1:4" ht="13.5">
      <c r="A3179" s="109">
        <v>3</v>
      </c>
      <c r="B3179" s="129" t="s">
        <v>811</v>
      </c>
      <c r="C3179" s="128" t="s">
        <v>19</v>
      </c>
      <c r="D3179" s="128">
        <v>8</v>
      </c>
    </row>
    <row r="3180" spans="1:4" ht="27">
      <c r="A3180" s="109">
        <v>4</v>
      </c>
      <c r="B3180" s="107" t="s">
        <v>479</v>
      </c>
      <c r="C3180" s="128" t="s">
        <v>19</v>
      </c>
      <c r="D3180" s="128">
        <v>8</v>
      </c>
    </row>
    <row r="3181" spans="1:4" ht="13.5">
      <c r="A3181" s="105"/>
      <c r="B3181" s="129" t="s">
        <v>397</v>
      </c>
      <c r="C3181" s="128"/>
      <c r="D3181" s="128"/>
    </row>
    <row r="3182" spans="1:4" ht="13.5">
      <c r="A3182" s="109">
        <v>5</v>
      </c>
      <c r="B3182" s="129" t="s">
        <v>688</v>
      </c>
      <c r="C3182" s="128" t="s">
        <v>19</v>
      </c>
      <c r="D3182" s="128">
        <v>1</v>
      </c>
    </row>
    <row r="3183" spans="1:4" ht="27">
      <c r="A3183" s="109">
        <v>6</v>
      </c>
      <c r="B3183" s="129" t="s">
        <v>479</v>
      </c>
      <c r="C3183" s="128" t="s">
        <v>19</v>
      </c>
      <c r="D3183" s="128">
        <v>5</v>
      </c>
    </row>
    <row r="3184" spans="1:4" ht="13.5">
      <c r="A3184" s="109">
        <v>7</v>
      </c>
      <c r="B3184" s="129" t="s">
        <v>658</v>
      </c>
      <c r="C3184" s="128" t="s">
        <v>19</v>
      </c>
      <c r="D3184" s="128">
        <v>17</v>
      </c>
    </row>
    <row r="3185" spans="1:4" ht="13.5">
      <c r="A3185" s="109">
        <v>8</v>
      </c>
      <c r="B3185" s="129" t="s">
        <v>638</v>
      </c>
      <c r="C3185" s="128" t="s">
        <v>19</v>
      </c>
      <c r="D3185" s="128">
        <v>24</v>
      </c>
    </row>
    <row r="3186" spans="1:4" ht="13.5">
      <c r="A3186" s="105"/>
      <c r="B3186" s="129" t="s">
        <v>402</v>
      </c>
      <c r="C3186" s="128"/>
      <c r="D3186" s="128"/>
    </row>
    <row r="3187" spans="1:4" ht="27">
      <c r="A3187" s="109">
        <v>9</v>
      </c>
      <c r="B3187" s="129" t="s">
        <v>708</v>
      </c>
      <c r="C3187" s="128" t="s">
        <v>19</v>
      </c>
      <c r="D3187" s="128">
        <v>1</v>
      </c>
    </row>
    <row r="3188" spans="1:4" ht="27">
      <c r="A3188" s="109">
        <v>10</v>
      </c>
      <c r="B3188" s="129" t="s">
        <v>711</v>
      </c>
      <c r="C3188" s="128" t="s">
        <v>19</v>
      </c>
      <c r="D3188" s="128">
        <v>1</v>
      </c>
    </row>
    <row r="3189" spans="1:4" ht="27">
      <c r="A3189" s="109">
        <v>11</v>
      </c>
      <c r="B3189" s="110" t="s">
        <v>457</v>
      </c>
      <c r="C3189" s="159" t="s">
        <v>19</v>
      </c>
      <c r="D3189" s="159">
        <v>1</v>
      </c>
    </row>
    <row r="3190" spans="1:4" ht="28.5" customHeight="1">
      <c r="A3190" s="109">
        <v>12</v>
      </c>
      <c r="B3190" s="120" t="s">
        <v>723</v>
      </c>
      <c r="C3190" s="105"/>
      <c r="D3190" s="105"/>
    </row>
    <row r="3191" spans="1:4" ht="13.5">
      <c r="A3191" s="109">
        <v>13</v>
      </c>
      <c r="B3191" s="120" t="s">
        <v>724</v>
      </c>
      <c r="C3191" s="128" t="s">
        <v>19</v>
      </c>
      <c r="D3191" s="128">
        <v>1</v>
      </c>
    </row>
    <row r="3192" spans="1:4" ht="13.5">
      <c r="A3192" s="109">
        <v>14</v>
      </c>
      <c r="B3192" s="129" t="s">
        <v>725</v>
      </c>
      <c r="C3192" s="128" t="s">
        <v>19</v>
      </c>
      <c r="D3192" s="128">
        <v>1</v>
      </c>
    </row>
    <row r="3193" spans="1:4" ht="13.5">
      <c r="A3193" s="105"/>
      <c r="B3193" s="129" t="s">
        <v>405</v>
      </c>
      <c r="C3193" s="128"/>
      <c r="D3193" s="128"/>
    </row>
    <row r="3194" spans="1:4" ht="27">
      <c r="A3194" s="105">
        <v>15</v>
      </c>
      <c r="B3194" s="129" t="s">
        <v>726</v>
      </c>
      <c r="C3194" s="128" t="s">
        <v>19</v>
      </c>
      <c r="D3194" s="128">
        <v>1</v>
      </c>
    </row>
    <row r="3195" spans="1:4" ht="27">
      <c r="A3195" s="109">
        <v>16</v>
      </c>
      <c r="B3195" s="129" t="s">
        <v>711</v>
      </c>
      <c r="C3195" s="128" t="s">
        <v>19</v>
      </c>
      <c r="D3195" s="128">
        <v>1</v>
      </c>
    </row>
    <row r="3196" spans="1:4" ht="13.5">
      <c r="A3196" s="105">
        <v>17</v>
      </c>
      <c r="B3196" s="129" t="s">
        <v>725</v>
      </c>
      <c r="C3196" s="128" t="s">
        <v>19</v>
      </c>
      <c r="D3196" s="128">
        <v>1</v>
      </c>
    </row>
    <row r="3197" spans="1:4" ht="27">
      <c r="A3197" s="105">
        <v>18</v>
      </c>
      <c r="B3197" s="110" t="s">
        <v>457</v>
      </c>
      <c r="C3197" s="128" t="s">
        <v>19</v>
      </c>
      <c r="D3197" s="128">
        <v>1</v>
      </c>
    </row>
    <row r="3198" spans="1:4" ht="27" customHeight="1">
      <c r="A3198" s="105">
        <v>19</v>
      </c>
      <c r="B3198" s="120" t="s">
        <v>723</v>
      </c>
      <c r="C3198" s="128" t="s">
        <v>19</v>
      </c>
      <c r="D3198" s="128">
        <v>1</v>
      </c>
    </row>
    <row r="3199" spans="1:4" ht="13.5">
      <c r="A3199" s="294" t="s">
        <v>345</v>
      </c>
      <c r="B3199" s="294"/>
      <c r="C3199" s="294"/>
      <c r="D3199" s="294"/>
    </row>
    <row r="3200" spans="1:4" ht="13.5">
      <c r="A3200" s="109">
        <v>1</v>
      </c>
      <c r="B3200" s="120" t="s">
        <v>346</v>
      </c>
      <c r="C3200" s="109" t="s">
        <v>19</v>
      </c>
      <c r="D3200" s="109">
        <v>10</v>
      </c>
    </row>
    <row r="3201" spans="1:4" ht="13.5">
      <c r="A3201" s="109">
        <v>2</v>
      </c>
      <c r="B3201" s="120" t="s">
        <v>349</v>
      </c>
      <c r="C3201" s="109" t="s">
        <v>19</v>
      </c>
      <c r="D3201" s="109">
        <v>13</v>
      </c>
    </row>
    <row r="3202" spans="1:4" ht="13.5">
      <c r="A3202" s="109">
        <v>3</v>
      </c>
      <c r="B3202" s="116" t="s">
        <v>350</v>
      </c>
      <c r="C3202" s="109" t="s">
        <v>14</v>
      </c>
      <c r="D3202" s="109">
        <v>5</v>
      </c>
    </row>
    <row r="3203" spans="1:4" ht="13.5">
      <c r="A3203" s="109">
        <v>4</v>
      </c>
      <c r="B3203" s="107" t="s">
        <v>697</v>
      </c>
      <c r="C3203" s="109" t="s">
        <v>19</v>
      </c>
      <c r="D3203" s="109">
        <v>2</v>
      </c>
    </row>
    <row r="3204" spans="1:4" ht="13.5">
      <c r="A3204" s="109">
        <v>5</v>
      </c>
      <c r="B3204" s="129" t="s">
        <v>442</v>
      </c>
      <c r="C3204" s="128" t="s">
        <v>411</v>
      </c>
      <c r="D3204" s="128">
        <v>2</v>
      </c>
    </row>
    <row r="3205" spans="1:4" ht="13.5">
      <c r="A3205" s="105">
        <v>6</v>
      </c>
      <c r="B3205" s="107" t="s">
        <v>729</v>
      </c>
      <c r="C3205" s="105" t="s">
        <v>19</v>
      </c>
      <c r="D3205" s="105">
        <v>2</v>
      </c>
    </row>
    <row r="3206" spans="1:4" ht="13.5">
      <c r="A3206" s="106"/>
      <c r="B3206" s="110"/>
      <c r="C3206" s="106"/>
      <c r="D3206" s="106"/>
    </row>
    <row r="3207" spans="1:4" ht="13.5">
      <c r="A3207" s="290" t="s">
        <v>826</v>
      </c>
      <c r="B3207" s="290"/>
      <c r="C3207" s="290"/>
      <c r="D3207" s="290"/>
    </row>
    <row r="3208" spans="1:4" ht="29.25" customHeight="1">
      <c r="A3208" s="104" t="s">
        <v>112</v>
      </c>
      <c r="B3208" s="104" t="s">
        <v>1</v>
      </c>
      <c r="C3208" s="104" t="s">
        <v>160</v>
      </c>
      <c r="D3208" s="104" t="s">
        <v>10</v>
      </c>
    </row>
    <row r="3209" spans="1:4" ht="13.5">
      <c r="A3209" s="105"/>
      <c r="B3209" s="107" t="s">
        <v>391</v>
      </c>
      <c r="C3209" s="105"/>
      <c r="D3209" s="105"/>
    </row>
    <row r="3210" spans="1:4" ht="13.5">
      <c r="A3210" s="109">
        <v>1</v>
      </c>
      <c r="B3210" s="120" t="s">
        <v>412</v>
      </c>
      <c r="C3210" s="109" t="s">
        <v>19</v>
      </c>
      <c r="D3210" s="109">
        <v>1</v>
      </c>
    </row>
    <row r="3211" spans="1:4" ht="13.5">
      <c r="A3211" s="109">
        <v>2</v>
      </c>
      <c r="B3211" s="129" t="s">
        <v>638</v>
      </c>
      <c r="C3211" s="128" t="s">
        <v>19</v>
      </c>
      <c r="D3211" s="128">
        <v>6</v>
      </c>
    </row>
    <row r="3212" spans="1:4" ht="13.5">
      <c r="A3212" s="109">
        <v>3</v>
      </c>
      <c r="B3212" s="129" t="s">
        <v>811</v>
      </c>
      <c r="C3212" s="128" t="s">
        <v>19</v>
      </c>
      <c r="D3212" s="128">
        <v>12</v>
      </c>
    </row>
    <row r="3213" spans="1:4" ht="27">
      <c r="A3213" s="109">
        <v>4</v>
      </c>
      <c r="B3213" s="107" t="s">
        <v>479</v>
      </c>
      <c r="C3213" s="128" t="s">
        <v>19</v>
      </c>
      <c r="D3213" s="128">
        <v>10</v>
      </c>
    </row>
    <row r="3214" spans="1:4" ht="13.5">
      <c r="A3214" s="294" t="s">
        <v>345</v>
      </c>
      <c r="B3214" s="294"/>
      <c r="C3214" s="294"/>
      <c r="D3214" s="294"/>
    </row>
    <row r="3215" spans="1:4" ht="13.5">
      <c r="A3215" s="109">
        <v>1</v>
      </c>
      <c r="B3215" s="120" t="s">
        <v>346</v>
      </c>
      <c r="C3215" s="109" t="s">
        <v>19</v>
      </c>
      <c r="D3215" s="109">
        <v>3</v>
      </c>
    </row>
    <row r="3216" spans="1:4" ht="13.5">
      <c r="A3216" s="109">
        <v>2</v>
      </c>
      <c r="B3216" s="120" t="s">
        <v>349</v>
      </c>
      <c r="C3216" s="109" t="s">
        <v>19</v>
      </c>
      <c r="D3216" s="109">
        <v>10</v>
      </c>
    </row>
    <row r="3217" spans="1:4" ht="13.5">
      <c r="A3217" s="106"/>
      <c r="B3217" s="110"/>
      <c r="C3217" s="106"/>
      <c r="D3217" s="106"/>
    </row>
    <row r="3218" spans="1:4" ht="13.5">
      <c r="A3218" s="290" t="s">
        <v>827</v>
      </c>
      <c r="B3218" s="290"/>
      <c r="C3218" s="290"/>
      <c r="D3218" s="290"/>
    </row>
    <row r="3219" spans="1:4" ht="33.75" customHeight="1">
      <c r="A3219" s="104" t="s">
        <v>112</v>
      </c>
      <c r="B3219" s="104" t="s">
        <v>1</v>
      </c>
      <c r="C3219" s="104" t="s">
        <v>160</v>
      </c>
      <c r="D3219" s="104" t="s">
        <v>10</v>
      </c>
    </row>
    <row r="3220" spans="1:4" ht="13.5">
      <c r="A3220" s="105"/>
      <c r="B3220" s="107" t="s">
        <v>391</v>
      </c>
      <c r="C3220" s="105"/>
      <c r="D3220" s="105"/>
    </row>
    <row r="3221" spans="1:4" ht="13.5">
      <c r="A3221" s="109">
        <v>1</v>
      </c>
      <c r="B3221" s="120" t="s">
        <v>412</v>
      </c>
      <c r="C3221" s="109" t="s">
        <v>19</v>
      </c>
      <c r="D3221" s="109">
        <v>1</v>
      </c>
    </row>
    <row r="3222" spans="1:4" ht="13.5">
      <c r="A3222" s="109">
        <v>2</v>
      </c>
      <c r="B3222" s="129" t="s">
        <v>638</v>
      </c>
      <c r="C3222" s="128" t="s">
        <v>19</v>
      </c>
      <c r="D3222" s="128">
        <v>6</v>
      </c>
    </row>
    <row r="3223" spans="1:4" ht="13.5">
      <c r="A3223" s="109">
        <v>3</v>
      </c>
      <c r="B3223" s="129" t="s">
        <v>811</v>
      </c>
      <c r="C3223" s="128" t="s">
        <v>19</v>
      </c>
      <c r="D3223" s="128">
        <v>10</v>
      </c>
    </row>
    <row r="3224" spans="1:4" ht="27">
      <c r="A3224" s="109">
        <v>4</v>
      </c>
      <c r="B3224" s="107" t="s">
        <v>479</v>
      </c>
      <c r="C3224" s="128" t="s">
        <v>19</v>
      </c>
      <c r="D3224" s="128">
        <v>7</v>
      </c>
    </row>
    <row r="3225" spans="1:4" ht="13.5">
      <c r="A3225" s="105"/>
      <c r="B3225" s="129" t="s">
        <v>397</v>
      </c>
      <c r="C3225" s="128"/>
      <c r="D3225" s="128"/>
    </row>
    <row r="3226" spans="1:4" ht="13.5">
      <c r="A3226" s="109">
        <v>5</v>
      </c>
      <c r="B3226" s="129" t="s">
        <v>688</v>
      </c>
      <c r="C3226" s="128" t="s">
        <v>19</v>
      </c>
      <c r="D3226" s="128">
        <v>1</v>
      </c>
    </row>
    <row r="3227" spans="1:4" ht="27">
      <c r="A3227" s="109">
        <v>6</v>
      </c>
      <c r="B3227" s="129" t="s">
        <v>479</v>
      </c>
      <c r="C3227" s="128" t="s">
        <v>19</v>
      </c>
      <c r="D3227" s="128">
        <v>7</v>
      </c>
    </row>
    <row r="3228" spans="1:4" ht="13.5">
      <c r="A3228" s="109">
        <v>7</v>
      </c>
      <c r="B3228" s="129" t="s">
        <v>658</v>
      </c>
      <c r="C3228" s="128" t="s">
        <v>19</v>
      </c>
      <c r="D3228" s="128">
        <v>23</v>
      </c>
    </row>
    <row r="3229" spans="1:4" ht="13.5">
      <c r="A3229" s="109">
        <v>8</v>
      </c>
      <c r="B3229" s="129" t="s">
        <v>638</v>
      </c>
      <c r="C3229" s="128" t="s">
        <v>19</v>
      </c>
      <c r="D3229" s="128">
        <v>45</v>
      </c>
    </row>
    <row r="3230" spans="1:4" ht="13.5">
      <c r="A3230" s="105"/>
      <c r="B3230" s="129" t="s">
        <v>402</v>
      </c>
      <c r="C3230" s="128"/>
      <c r="D3230" s="128"/>
    </row>
    <row r="3231" spans="1:4" ht="27">
      <c r="A3231" s="109">
        <v>9</v>
      </c>
      <c r="B3231" s="129" t="s">
        <v>708</v>
      </c>
      <c r="C3231" s="128" t="s">
        <v>19</v>
      </c>
      <c r="D3231" s="128">
        <v>1</v>
      </c>
    </row>
    <row r="3232" spans="1:4" ht="27">
      <c r="A3232" s="109">
        <v>10</v>
      </c>
      <c r="B3232" s="129" t="s">
        <v>711</v>
      </c>
      <c r="C3232" s="128" t="s">
        <v>19</v>
      </c>
      <c r="D3232" s="128">
        <v>1</v>
      </c>
    </row>
    <row r="3233" spans="1:4" ht="27">
      <c r="A3233" s="109">
        <v>11</v>
      </c>
      <c r="B3233" s="110" t="s">
        <v>457</v>
      </c>
      <c r="C3233" s="159" t="s">
        <v>19</v>
      </c>
      <c r="D3233" s="159">
        <v>1</v>
      </c>
    </row>
    <row r="3234" spans="1:4" ht="28.5" customHeight="1">
      <c r="A3234" s="109">
        <v>12</v>
      </c>
      <c r="B3234" s="120" t="s">
        <v>723</v>
      </c>
      <c r="C3234" s="105"/>
      <c r="D3234" s="105"/>
    </row>
    <row r="3235" spans="1:4" ht="13.5">
      <c r="A3235" s="109">
        <v>13</v>
      </c>
      <c r="B3235" s="120" t="s">
        <v>724</v>
      </c>
      <c r="C3235" s="128" t="s">
        <v>19</v>
      </c>
      <c r="D3235" s="128">
        <v>1</v>
      </c>
    </row>
    <row r="3236" spans="1:4" ht="13.5">
      <c r="A3236" s="109">
        <v>14</v>
      </c>
      <c r="B3236" s="129" t="s">
        <v>725</v>
      </c>
      <c r="C3236" s="128" t="s">
        <v>19</v>
      </c>
      <c r="D3236" s="128">
        <v>1</v>
      </c>
    </row>
    <row r="3237" spans="1:4" ht="13.5">
      <c r="A3237" s="105"/>
      <c r="B3237" s="129" t="s">
        <v>405</v>
      </c>
      <c r="C3237" s="128"/>
      <c r="D3237" s="128"/>
    </row>
    <row r="3238" spans="1:4" ht="27">
      <c r="A3238" s="105">
        <v>15</v>
      </c>
      <c r="B3238" s="129" t="s">
        <v>726</v>
      </c>
      <c r="C3238" s="128" t="s">
        <v>19</v>
      </c>
      <c r="D3238" s="128">
        <v>1</v>
      </c>
    </row>
    <row r="3239" spans="1:4" ht="27">
      <c r="A3239" s="109">
        <v>16</v>
      </c>
      <c r="B3239" s="129" t="s">
        <v>711</v>
      </c>
      <c r="C3239" s="128" t="s">
        <v>19</v>
      </c>
      <c r="D3239" s="128">
        <v>1</v>
      </c>
    </row>
    <row r="3240" spans="1:4" ht="13.5">
      <c r="A3240" s="105">
        <v>17</v>
      </c>
      <c r="B3240" s="129" t="s">
        <v>725</v>
      </c>
      <c r="C3240" s="128" t="s">
        <v>19</v>
      </c>
      <c r="D3240" s="128">
        <v>1</v>
      </c>
    </row>
    <row r="3241" spans="1:4" ht="27">
      <c r="A3241" s="105">
        <v>18</v>
      </c>
      <c r="B3241" s="110" t="s">
        <v>457</v>
      </c>
      <c r="C3241" s="128" t="s">
        <v>19</v>
      </c>
      <c r="D3241" s="128">
        <v>1</v>
      </c>
    </row>
    <row r="3242" spans="1:4" ht="27" customHeight="1">
      <c r="A3242" s="105">
        <v>19</v>
      </c>
      <c r="B3242" s="120" t="s">
        <v>723</v>
      </c>
      <c r="C3242" s="128" t="s">
        <v>19</v>
      </c>
      <c r="D3242" s="128">
        <v>1</v>
      </c>
    </row>
    <row r="3243" spans="1:4" ht="13.5">
      <c r="A3243" s="294" t="s">
        <v>345</v>
      </c>
      <c r="B3243" s="294"/>
      <c r="C3243" s="294"/>
      <c r="D3243" s="294"/>
    </row>
    <row r="3244" spans="1:4" ht="13.5">
      <c r="A3244" s="109">
        <v>1</v>
      </c>
      <c r="B3244" s="120" t="s">
        <v>346</v>
      </c>
      <c r="C3244" s="109" t="s">
        <v>19</v>
      </c>
      <c r="D3244" s="109">
        <v>10</v>
      </c>
    </row>
    <row r="3245" spans="1:4" ht="13.5">
      <c r="A3245" s="109">
        <v>2</v>
      </c>
      <c r="B3245" s="120" t="s">
        <v>349</v>
      </c>
      <c r="C3245" s="109" t="s">
        <v>19</v>
      </c>
      <c r="D3245" s="109">
        <v>14</v>
      </c>
    </row>
    <row r="3246" spans="1:4" ht="13.5">
      <c r="A3246" s="109">
        <v>3</v>
      </c>
      <c r="B3246" s="116" t="s">
        <v>350</v>
      </c>
      <c r="C3246" s="109" t="s">
        <v>14</v>
      </c>
      <c r="D3246" s="109">
        <v>5</v>
      </c>
    </row>
    <row r="3247" spans="1:4" ht="13.5">
      <c r="A3247" s="109">
        <v>4</v>
      </c>
      <c r="B3247" s="107" t="s">
        <v>697</v>
      </c>
      <c r="C3247" s="109" t="s">
        <v>19</v>
      </c>
      <c r="D3247" s="109">
        <v>2</v>
      </c>
    </row>
    <row r="3248" spans="1:4" ht="13.5">
      <c r="A3248" s="109">
        <v>5</v>
      </c>
      <c r="B3248" s="129" t="s">
        <v>442</v>
      </c>
      <c r="C3248" s="128" t="s">
        <v>411</v>
      </c>
      <c r="D3248" s="128">
        <v>2</v>
      </c>
    </row>
    <row r="3249" spans="1:4" ht="13.5">
      <c r="A3249" s="105">
        <v>6</v>
      </c>
      <c r="B3249" s="107" t="s">
        <v>729</v>
      </c>
      <c r="C3249" s="105" t="s">
        <v>19</v>
      </c>
      <c r="D3249" s="105">
        <v>2</v>
      </c>
    </row>
    <row r="3250" spans="1:4" ht="13.5">
      <c r="A3250" s="106"/>
      <c r="B3250" s="110"/>
      <c r="C3250" s="106"/>
      <c r="D3250" s="106"/>
    </row>
    <row r="3251" spans="1:4" ht="13.5">
      <c r="A3251" s="290" t="s">
        <v>828</v>
      </c>
      <c r="B3251" s="290"/>
      <c r="C3251" s="290"/>
      <c r="D3251" s="290"/>
    </row>
    <row r="3252" spans="1:4" ht="33" customHeight="1">
      <c r="A3252" s="104" t="s">
        <v>112</v>
      </c>
      <c r="B3252" s="104" t="s">
        <v>1</v>
      </c>
      <c r="C3252" s="104" t="s">
        <v>160</v>
      </c>
      <c r="D3252" s="104" t="s">
        <v>10</v>
      </c>
    </row>
    <row r="3253" spans="1:4" ht="13.5">
      <c r="A3253" s="105"/>
      <c r="B3253" s="107" t="s">
        <v>391</v>
      </c>
      <c r="C3253" s="105"/>
      <c r="D3253" s="105"/>
    </row>
    <row r="3254" spans="1:4" ht="13.5">
      <c r="A3254" s="109">
        <v>1</v>
      </c>
      <c r="B3254" s="120" t="s">
        <v>412</v>
      </c>
      <c r="C3254" s="109" t="s">
        <v>19</v>
      </c>
      <c r="D3254" s="109">
        <v>1</v>
      </c>
    </row>
    <row r="3255" spans="1:4" ht="13.5">
      <c r="A3255" s="109">
        <v>2</v>
      </c>
      <c r="B3255" s="129" t="s">
        <v>638</v>
      </c>
      <c r="C3255" s="128" t="s">
        <v>19</v>
      </c>
      <c r="D3255" s="128">
        <v>6</v>
      </c>
    </row>
    <row r="3256" spans="1:4" ht="13.5">
      <c r="A3256" s="109">
        <v>3</v>
      </c>
      <c r="B3256" s="129" t="s">
        <v>811</v>
      </c>
      <c r="C3256" s="128" t="s">
        <v>19</v>
      </c>
      <c r="D3256" s="128">
        <v>14</v>
      </c>
    </row>
    <row r="3257" spans="1:4" ht="27">
      <c r="A3257" s="109">
        <v>4</v>
      </c>
      <c r="B3257" s="107" t="s">
        <v>479</v>
      </c>
      <c r="C3257" s="128" t="s">
        <v>19</v>
      </c>
      <c r="D3257" s="128">
        <v>7</v>
      </c>
    </row>
    <row r="3258" spans="1:4" ht="13.5">
      <c r="A3258" s="105"/>
      <c r="B3258" s="129" t="s">
        <v>397</v>
      </c>
      <c r="C3258" s="128"/>
      <c r="D3258" s="128"/>
    </row>
    <row r="3259" spans="1:4" ht="13.5">
      <c r="A3259" s="109">
        <v>5</v>
      </c>
      <c r="B3259" s="129" t="s">
        <v>688</v>
      </c>
      <c r="C3259" s="128" t="s">
        <v>19</v>
      </c>
      <c r="D3259" s="128">
        <v>1</v>
      </c>
    </row>
    <row r="3260" spans="1:4" ht="27">
      <c r="A3260" s="109">
        <v>6</v>
      </c>
      <c r="B3260" s="129" t="s">
        <v>479</v>
      </c>
      <c r="C3260" s="128" t="s">
        <v>19</v>
      </c>
      <c r="D3260" s="128">
        <v>9</v>
      </c>
    </row>
    <row r="3261" spans="1:4" ht="13.5">
      <c r="A3261" s="109">
        <v>7</v>
      </c>
      <c r="B3261" s="129" t="s">
        <v>658</v>
      </c>
      <c r="C3261" s="128" t="s">
        <v>19</v>
      </c>
      <c r="D3261" s="128">
        <v>45</v>
      </c>
    </row>
    <row r="3262" spans="1:4" ht="13.5">
      <c r="A3262" s="109">
        <v>8</v>
      </c>
      <c r="B3262" s="129" t="s">
        <v>638</v>
      </c>
      <c r="C3262" s="128" t="s">
        <v>19</v>
      </c>
      <c r="D3262" s="128">
        <v>60</v>
      </c>
    </row>
    <row r="3263" spans="1:4" ht="13.5">
      <c r="A3263" s="105"/>
      <c r="B3263" s="129" t="s">
        <v>402</v>
      </c>
      <c r="C3263" s="128"/>
      <c r="D3263" s="128"/>
    </row>
    <row r="3264" spans="1:4" ht="27">
      <c r="A3264" s="109">
        <v>9</v>
      </c>
      <c r="B3264" s="129" t="s">
        <v>708</v>
      </c>
      <c r="C3264" s="128" t="s">
        <v>19</v>
      </c>
      <c r="D3264" s="128">
        <v>1</v>
      </c>
    </row>
    <row r="3265" spans="1:4" ht="27">
      <c r="A3265" s="109">
        <v>10</v>
      </c>
      <c r="B3265" s="129" t="s">
        <v>711</v>
      </c>
      <c r="C3265" s="128" t="s">
        <v>19</v>
      </c>
      <c r="D3265" s="128">
        <v>1</v>
      </c>
    </row>
    <row r="3266" spans="1:4" ht="27">
      <c r="A3266" s="109">
        <v>11</v>
      </c>
      <c r="B3266" s="110" t="s">
        <v>457</v>
      </c>
      <c r="C3266" s="159" t="s">
        <v>19</v>
      </c>
      <c r="D3266" s="159">
        <v>1</v>
      </c>
    </row>
    <row r="3267" spans="1:4" ht="27" customHeight="1">
      <c r="A3267" s="109">
        <v>12</v>
      </c>
      <c r="B3267" s="120" t="s">
        <v>723</v>
      </c>
      <c r="C3267" s="105"/>
      <c r="D3267" s="105"/>
    </row>
    <row r="3268" spans="1:4" ht="13.5">
      <c r="A3268" s="109">
        <v>13</v>
      </c>
      <c r="B3268" s="120" t="s">
        <v>724</v>
      </c>
      <c r="C3268" s="128" t="s">
        <v>19</v>
      </c>
      <c r="D3268" s="128">
        <v>1</v>
      </c>
    </row>
    <row r="3269" spans="1:4" ht="13.5">
      <c r="A3269" s="109">
        <v>14</v>
      </c>
      <c r="B3269" s="129" t="s">
        <v>725</v>
      </c>
      <c r="C3269" s="128" t="s">
        <v>19</v>
      </c>
      <c r="D3269" s="128">
        <v>1</v>
      </c>
    </row>
    <row r="3270" spans="1:4" ht="13.5">
      <c r="A3270" s="105"/>
      <c r="B3270" s="129" t="s">
        <v>405</v>
      </c>
      <c r="C3270" s="128"/>
      <c r="D3270" s="128"/>
    </row>
    <row r="3271" spans="1:4" ht="27">
      <c r="A3271" s="105">
        <v>15</v>
      </c>
      <c r="B3271" s="129" t="s">
        <v>726</v>
      </c>
      <c r="C3271" s="128" t="s">
        <v>19</v>
      </c>
      <c r="D3271" s="128">
        <v>1</v>
      </c>
    </row>
    <row r="3272" spans="1:4" ht="27">
      <c r="A3272" s="109">
        <v>16</v>
      </c>
      <c r="B3272" s="129" t="s">
        <v>711</v>
      </c>
      <c r="C3272" s="128" t="s">
        <v>19</v>
      </c>
      <c r="D3272" s="128">
        <v>1</v>
      </c>
    </row>
    <row r="3273" spans="1:4" ht="13.5">
      <c r="A3273" s="105">
        <v>17</v>
      </c>
      <c r="B3273" s="129" t="s">
        <v>725</v>
      </c>
      <c r="C3273" s="128" t="s">
        <v>19</v>
      </c>
      <c r="D3273" s="128">
        <v>1</v>
      </c>
    </row>
    <row r="3274" spans="1:4" ht="27">
      <c r="A3274" s="105">
        <v>18</v>
      </c>
      <c r="B3274" s="110" t="s">
        <v>457</v>
      </c>
      <c r="C3274" s="128" t="s">
        <v>19</v>
      </c>
      <c r="D3274" s="128">
        <v>1</v>
      </c>
    </row>
    <row r="3275" spans="1:4" ht="28.5" customHeight="1">
      <c r="A3275" s="105">
        <v>19</v>
      </c>
      <c r="B3275" s="120" t="s">
        <v>723</v>
      </c>
      <c r="C3275" s="128" t="s">
        <v>19</v>
      </c>
      <c r="D3275" s="128">
        <v>1</v>
      </c>
    </row>
    <row r="3276" spans="1:4" ht="13.5">
      <c r="A3276" s="294" t="s">
        <v>345</v>
      </c>
      <c r="B3276" s="294"/>
      <c r="C3276" s="294"/>
      <c r="D3276" s="294"/>
    </row>
    <row r="3277" spans="1:4" ht="13.5">
      <c r="A3277" s="109">
        <v>1</v>
      </c>
      <c r="B3277" s="120" t="s">
        <v>346</v>
      </c>
      <c r="C3277" s="109" t="s">
        <v>19</v>
      </c>
      <c r="D3277" s="109">
        <v>10</v>
      </c>
    </row>
    <row r="3278" spans="1:4" ht="13.5">
      <c r="A3278" s="109">
        <v>2</v>
      </c>
      <c r="B3278" s="120" t="s">
        <v>349</v>
      </c>
      <c r="C3278" s="109" t="s">
        <v>19</v>
      </c>
      <c r="D3278" s="109">
        <v>14</v>
      </c>
    </row>
    <row r="3279" spans="1:4" ht="13.5">
      <c r="A3279" s="109">
        <v>3</v>
      </c>
      <c r="B3279" s="116" t="s">
        <v>350</v>
      </c>
      <c r="C3279" s="109" t="s">
        <v>14</v>
      </c>
      <c r="D3279" s="109">
        <v>5</v>
      </c>
    </row>
    <row r="3280" spans="1:4" ht="13.5">
      <c r="A3280" s="109">
        <v>4</v>
      </c>
      <c r="B3280" s="107" t="s">
        <v>697</v>
      </c>
      <c r="C3280" s="109" t="s">
        <v>19</v>
      </c>
      <c r="D3280" s="109">
        <v>2</v>
      </c>
    </row>
    <row r="3281" spans="1:4" ht="13.5">
      <c r="A3281" s="109">
        <v>5</v>
      </c>
      <c r="B3281" s="129" t="s">
        <v>442</v>
      </c>
      <c r="C3281" s="128" t="s">
        <v>411</v>
      </c>
      <c r="D3281" s="128">
        <v>2</v>
      </c>
    </row>
    <row r="3282" spans="1:4" ht="13.5">
      <c r="A3282" s="105">
        <v>6</v>
      </c>
      <c r="B3282" s="107" t="s">
        <v>729</v>
      </c>
      <c r="C3282" s="105" t="s">
        <v>19</v>
      </c>
      <c r="D3282" s="105">
        <v>2</v>
      </c>
    </row>
    <row r="3283" spans="1:4" ht="13.5">
      <c r="A3283" s="106"/>
      <c r="B3283" s="110"/>
      <c r="C3283" s="106"/>
      <c r="D3283" s="106"/>
    </row>
    <row r="3284" spans="1:4" ht="13.5">
      <c r="A3284" s="290" t="s">
        <v>829</v>
      </c>
      <c r="B3284" s="290"/>
      <c r="C3284" s="290"/>
      <c r="D3284" s="290"/>
    </row>
    <row r="3285" spans="1:4" ht="27.75" customHeight="1">
      <c r="A3285" s="104" t="s">
        <v>112</v>
      </c>
      <c r="B3285" s="104" t="s">
        <v>1</v>
      </c>
      <c r="C3285" s="104" t="s">
        <v>160</v>
      </c>
      <c r="D3285" s="104" t="s">
        <v>10</v>
      </c>
    </row>
    <row r="3286" spans="1:4" ht="13.5">
      <c r="A3286" s="105"/>
      <c r="B3286" s="107" t="s">
        <v>391</v>
      </c>
      <c r="C3286" s="105"/>
      <c r="D3286" s="105"/>
    </row>
    <row r="3287" spans="1:4" ht="13.5">
      <c r="A3287" s="109">
        <v>1</v>
      </c>
      <c r="B3287" s="120" t="s">
        <v>412</v>
      </c>
      <c r="C3287" s="109" t="s">
        <v>19</v>
      </c>
      <c r="D3287" s="109">
        <v>1</v>
      </c>
    </row>
    <row r="3288" spans="1:4" ht="13.5">
      <c r="A3288" s="109">
        <v>2</v>
      </c>
      <c r="B3288" s="129" t="s">
        <v>638</v>
      </c>
      <c r="C3288" s="128" t="s">
        <v>19</v>
      </c>
      <c r="D3288" s="128">
        <v>6</v>
      </c>
    </row>
    <row r="3289" spans="1:4" ht="13.5">
      <c r="A3289" s="109">
        <v>3</v>
      </c>
      <c r="B3289" s="129" t="s">
        <v>811</v>
      </c>
      <c r="C3289" s="128" t="s">
        <v>19</v>
      </c>
      <c r="D3289" s="128">
        <v>14</v>
      </c>
    </row>
    <row r="3290" spans="1:4" ht="15.75" customHeight="1">
      <c r="A3290" s="109">
        <v>4</v>
      </c>
      <c r="B3290" s="107" t="s">
        <v>830</v>
      </c>
      <c r="C3290" s="128" t="s">
        <v>19</v>
      </c>
      <c r="D3290" s="128">
        <v>1</v>
      </c>
    </row>
    <row r="3291" spans="1:4" ht="13.5">
      <c r="A3291" s="105"/>
      <c r="B3291" s="129" t="s">
        <v>397</v>
      </c>
      <c r="C3291" s="128"/>
      <c r="D3291" s="128"/>
    </row>
    <row r="3292" spans="1:4" ht="13.5">
      <c r="A3292" s="109">
        <v>5</v>
      </c>
      <c r="B3292" s="129" t="s">
        <v>688</v>
      </c>
      <c r="C3292" s="128" t="s">
        <v>19</v>
      </c>
      <c r="D3292" s="128">
        <v>1</v>
      </c>
    </row>
    <row r="3293" spans="1:4" ht="27">
      <c r="A3293" s="109">
        <v>6</v>
      </c>
      <c r="B3293" s="129" t="s">
        <v>479</v>
      </c>
      <c r="C3293" s="128" t="s">
        <v>19</v>
      </c>
      <c r="D3293" s="128">
        <v>9</v>
      </c>
    </row>
    <row r="3294" spans="1:4" ht="13.5">
      <c r="A3294" s="109">
        <v>7</v>
      </c>
      <c r="B3294" s="129" t="s">
        <v>658</v>
      </c>
      <c r="C3294" s="128" t="s">
        <v>19</v>
      </c>
      <c r="D3294" s="128">
        <v>45</v>
      </c>
    </row>
    <row r="3295" spans="1:4" ht="13.5">
      <c r="A3295" s="109">
        <v>8</v>
      </c>
      <c r="B3295" s="129" t="s">
        <v>638</v>
      </c>
      <c r="C3295" s="128" t="s">
        <v>19</v>
      </c>
      <c r="D3295" s="128">
        <v>60</v>
      </c>
    </row>
    <row r="3296" spans="1:4" ht="15" customHeight="1">
      <c r="A3296" s="109">
        <v>9</v>
      </c>
      <c r="B3296" s="107" t="s">
        <v>830</v>
      </c>
      <c r="C3296" s="128" t="s">
        <v>19</v>
      </c>
      <c r="D3296" s="128">
        <v>1</v>
      </c>
    </row>
    <row r="3297" spans="1:4" ht="13.5">
      <c r="A3297" s="105"/>
      <c r="B3297" s="129" t="s">
        <v>402</v>
      </c>
      <c r="C3297" s="128"/>
      <c r="D3297" s="128"/>
    </row>
    <row r="3298" spans="1:4" ht="27">
      <c r="A3298" s="109">
        <v>10</v>
      </c>
      <c r="B3298" s="129" t="s">
        <v>708</v>
      </c>
      <c r="C3298" s="128" t="s">
        <v>19</v>
      </c>
      <c r="D3298" s="128">
        <v>1</v>
      </c>
    </row>
    <row r="3299" spans="1:4" ht="27">
      <c r="A3299" s="109">
        <v>11</v>
      </c>
      <c r="B3299" s="129" t="s">
        <v>711</v>
      </c>
      <c r="C3299" s="128" t="s">
        <v>19</v>
      </c>
      <c r="D3299" s="128">
        <v>1</v>
      </c>
    </row>
    <row r="3300" spans="1:4" ht="27">
      <c r="A3300" s="109">
        <v>12</v>
      </c>
      <c r="B3300" s="110" t="s">
        <v>457</v>
      </c>
      <c r="C3300" s="159" t="s">
        <v>19</v>
      </c>
      <c r="D3300" s="159">
        <v>1</v>
      </c>
    </row>
    <row r="3301" spans="1:4" ht="28.5" customHeight="1">
      <c r="A3301" s="109">
        <v>13</v>
      </c>
      <c r="B3301" s="120" t="s">
        <v>723</v>
      </c>
      <c r="C3301" s="105"/>
      <c r="D3301" s="105"/>
    </row>
    <row r="3302" spans="1:4" ht="13.5">
      <c r="A3302" s="109">
        <v>14</v>
      </c>
      <c r="B3302" s="120" t="s">
        <v>724</v>
      </c>
      <c r="C3302" s="128" t="s">
        <v>19</v>
      </c>
      <c r="D3302" s="128">
        <v>1</v>
      </c>
    </row>
    <row r="3303" spans="1:4" ht="13.5">
      <c r="A3303" s="105">
        <v>15</v>
      </c>
      <c r="B3303" s="129" t="s">
        <v>725</v>
      </c>
      <c r="C3303" s="128" t="s">
        <v>19</v>
      </c>
      <c r="D3303" s="128">
        <v>1</v>
      </c>
    </row>
    <row r="3304" spans="1:4" ht="17.25" customHeight="1">
      <c r="A3304" s="109">
        <v>16</v>
      </c>
      <c r="B3304" s="107" t="s">
        <v>830</v>
      </c>
      <c r="C3304" s="128" t="s">
        <v>19</v>
      </c>
      <c r="D3304" s="128">
        <v>2</v>
      </c>
    </row>
    <row r="3305" spans="1:4" ht="13.5">
      <c r="A3305" s="105"/>
      <c r="B3305" s="129" t="s">
        <v>405</v>
      </c>
      <c r="C3305" s="128"/>
      <c r="D3305" s="128"/>
    </row>
    <row r="3306" spans="1:4" ht="27">
      <c r="A3306" s="105">
        <v>17</v>
      </c>
      <c r="B3306" s="129" t="s">
        <v>726</v>
      </c>
      <c r="C3306" s="128" t="s">
        <v>19</v>
      </c>
      <c r="D3306" s="128">
        <v>1</v>
      </c>
    </row>
    <row r="3307" spans="1:4" ht="27">
      <c r="A3307" s="105">
        <v>18</v>
      </c>
      <c r="B3307" s="129" t="s">
        <v>711</v>
      </c>
      <c r="C3307" s="128" t="s">
        <v>19</v>
      </c>
      <c r="D3307" s="128">
        <v>1</v>
      </c>
    </row>
    <row r="3308" spans="1:4" ht="13.5">
      <c r="A3308" s="105">
        <v>19</v>
      </c>
      <c r="B3308" s="129" t="s">
        <v>725</v>
      </c>
      <c r="C3308" s="128" t="s">
        <v>19</v>
      </c>
      <c r="D3308" s="128">
        <v>1</v>
      </c>
    </row>
    <row r="3309" spans="1:4" ht="27">
      <c r="A3309" s="105">
        <v>20</v>
      </c>
      <c r="B3309" s="110" t="s">
        <v>457</v>
      </c>
      <c r="C3309" s="128" t="s">
        <v>19</v>
      </c>
      <c r="D3309" s="128">
        <v>1</v>
      </c>
    </row>
    <row r="3310" spans="1:4" ht="28.5" customHeight="1">
      <c r="A3310" s="105">
        <v>21</v>
      </c>
      <c r="B3310" s="120" t="s">
        <v>723</v>
      </c>
      <c r="C3310" s="128" t="s">
        <v>19</v>
      </c>
      <c r="D3310" s="128">
        <v>1</v>
      </c>
    </row>
    <row r="3311" spans="1:4" ht="21" customHeight="1">
      <c r="A3311" s="105">
        <v>22</v>
      </c>
      <c r="B3311" s="107" t="s">
        <v>830</v>
      </c>
      <c r="C3311" s="128" t="s">
        <v>19</v>
      </c>
      <c r="D3311" s="128">
        <v>2</v>
      </c>
    </row>
    <row r="3312" spans="1:4" ht="13.5">
      <c r="A3312" s="294" t="s">
        <v>345</v>
      </c>
      <c r="B3312" s="294"/>
      <c r="C3312" s="294"/>
      <c r="D3312" s="294"/>
    </row>
    <row r="3313" spans="1:4" ht="13.5">
      <c r="A3313" s="109">
        <v>1</v>
      </c>
      <c r="B3313" s="120" t="s">
        <v>346</v>
      </c>
      <c r="C3313" s="109" t="s">
        <v>19</v>
      </c>
      <c r="D3313" s="109">
        <v>10</v>
      </c>
    </row>
    <row r="3314" spans="1:4" ht="13.5">
      <c r="A3314" s="109">
        <v>2</v>
      </c>
      <c r="B3314" s="120" t="s">
        <v>349</v>
      </c>
      <c r="C3314" s="109" t="s">
        <v>19</v>
      </c>
      <c r="D3314" s="109">
        <v>14</v>
      </c>
    </row>
    <row r="3315" spans="1:4" ht="13.5">
      <c r="A3315" s="109">
        <v>3</v>
      </c>
      <c r="B3315" s="116" t="s">
        <v>350</v>
      </c>
      <c r="C3315" s="109" t="s">
        <v>14</v>
      </c>
      <c r="D3315" s="109">
        <v>5</v>
      </c>
    </row>
    <row r="3316" spans="1:4" ht="13.5">
      <c r="A3316" s="109">
        <v>4</v>
      </c>
      <c r="B3316" s="107" t="s">
        <v>697</v>
      </c>
      <c r="C3316" s="109" t="s">
        <v>19</v>
      </c>
      <c r="D3316" s="109">
        <v>2</v>
      </c>
    </row>
    <row r="3317" spans="1:4" ht="13.5">
      <c r="A3317" s="109">
        <v>5</v>
      </c>
      <c r="B3317" s="129" t="s">
        <v>442</v>
      </c>
      <c r="C3317" s="128" t="s">
        <v>411</v>
      </c>
      <c r="D3317" s="128">
        <v>2</v>
      </c>
    </row>
    <row r="3318" spans="1:4" ht="13.5">
      <c r="A3318" s="105">
        <v>6</v>
      </c>
      <c r="B3318" s="107" t="s">
        <v>729</v>
      </c>
      <c r="C3318" s="105" t="s">
        <v>19</v>
      </c>
      <c r="D3318" s="105">
        <v>2</v>
      </c>
    </row>
    <row r="3319" spans="1:4" ht="13.5">
      <c r="A3319" s="105">
        <v>7</v>
      </c>
      <c r="B3319" s="107" t="s">
        <v>831</v>
      </c>
      <c r="C3319" s="105" t="s">
        <v>14</v>
      </c>
      <c r="D3319" s="105">
        <v>1</v>
      </c>
    </row>
    <row r="3320" spans="1:4" ht="13.5">
      <c r="A3320" s="105">
        <v>8</v>
      </c>
      <c r="B3320" s="107" t="s">
        <v>462</v>
      </c>
      <c r="C3320" s="105" t="s">
        <v>19</v>
      </c>
      <c r="D3320" s="105">
        <v>4</v>
      </c>
    </row>
    <row r="3321" spans="1:4" ht="13.5">
      <c r="A3321" s="106"/>
      <c r="B3321" s="110"/>
      <c r="C3321" s="106"/>
      <c r="D3321" s="106"/>
    </row>
    <row r="3322" spans="1:4" ht="13.5">
      <c r="A3322" s="290" t="s">
        <v>832</v>
      </c>
      <c r="B3322" s="290"/>
      <c r="C3322" s="290"/>
      <c r="D3322" s="290"/>
    </row>
    <row r="3323" spans="1:4" ht="27.75" customHeight="1">
      <c r="A3323" s="104" t="s">
        <v>112</v>
      </c>
      <c r="B3323" s="104" t="s">
        <v>1</v>
      </c>
      <c r="C3323" s="104" t="s">
        <v>160</v>
      </c>
      <c r="D3323" s="104" t="s">
        <v>10</v>
      </c>
    </row>
    <row r="3324" spans="1:4" ht="13.5">
      <c r="A3324" s="105"/>
      <c r="B3324" s="107" t="s">
        <v>391</v>
      </c>
      <c r="C3324" s="105"/>
      <c r="D3324" s="105"/>
    </row>
    <row r="3325" spans="1:4" ht="13.5">
      <c r="A3325" s="109">
        <v>1</v>
      </c>
      <c r="B3325" s="120" t="s">
        <v>449</v>
      </c>
      <c r="C3325" s="109" t="s">
        <v>19</v>
      </c>
      <c r="D3325" s="109">
        <v>1</v>
      </c>
    </row>
    <row r="3326" spans="1:4" ht="13.5">
      <c r="A3326" s="109">
        <v>2</v>
      </c>
      <c r="B3326" s="129" t="s">
        <v>638</v>
      </c>
      <c r="C3326" s="128" t="s">
        <v>19</v>
      </c>
      <c r="D3326" s="128">
        <v>6</v>
      </c>
    </row>
    <row r="3327" spans="1:4" ht="13.5">
      <c r="A3327" s="109">
        <v>3</v>
      </c>
      <c r="B3327" s="129" t="s">
        <v>811</v>
      </c>
      <c r="C3327" s="128" t="s">
        <v>19</v>
      </c>
      <c r="D3327" s="128">
        <v>16</v>
      </c>
    </row>
    <row r="3328" spans="1:4" ht="13.5">
      <c r="A3328" s="105"/>
      <c r="B3328" s="129" t="s">
        <v>397</v>
      </c>
      <c r="C3328" s="128"/>
      <c r="D3328" s="128"/>
    </row>
    <row r="3329" spans="1:4" ht="13.5">
      <c r="A3329" s="109">
        <v>4</v>
      </c>
      <c r="B3329" s="129" t="s">
        <v>688</v>
      </c>
      <c r="C3329" s="128" t="s">
        <v>19</v>
      </c>
      <c r="D3329" s="128">
        <v>1</v>
      </c>
    </row>
    <row r="3330" spans="1:4" ht="27">
      <c r="A3330" s="109">
        <v>5</v>
      </c>
      <c r="B3330" s="129" t="s">
        <v>479</v>
      </c>
      <c r="C3330" s="128" t="s">
        <v>19</v>
      </c>
      <c r="D3330" s="128">
        <v>8</v>
      </c>
    </row>
    <row r="3331" spans="1:4" ht="13.5">
      <c r="A3331" s="109">
        <v>6</v>
      </c>
      <c r="B3331" s="129" t="s">
        <v>658</v>
      </c>
      <c r="C3331" s="128" t="s">
        <v>19</v>
      </c>
      <c r="D3331" s="128">
        <v>40</v>
      </c>
    </row>
    <row r="3332" spans="1:4" ht="13.5">
      <c r="A3332" s="109">
        <v>7</v>
      </c>
      <c r="B3332" s="129" t="s">
        <v>638</v>
      </c>
      <c r="C3332" s="128" t="s">
        <v>19</v>
      </c>
      <c r="D3332" s="128">
        <v>42</v>
      </c>
    </row>
    <row r="3333" spans="1:4" ht="27">
      <c r="A3333" s="109">
        <v>8</v>
      </c>
      <c r="B3333" s="107" t="s">
        <v>833</v>
      </c>
      <c r="C3333" s="128" t="s">
        <v>19</v>
      </c>
      <c r="D3333" s="128">
        <v>1</v>
      </c>
    </row>
    <row r="3334" spans="1:4" ht="13.5">
      <c r="A3334" s="105"/>
      <c r="B3334" s="129" t="s">
        <v>402</v>
      </c>
      <c r="C3334" s="128"/>
      <c r="D3334" s="128"/>
    </row>
    <row r="3335" spans="1:4" ht="27">
      <c r="A3335" s="109">
        <v>9</v>
      </c>
      <c r="B3335" s="129" t="s">
        <v>708</v>
      </c>
      <c r="C3335" s="128" t="s">
        <v>19</v>
      </c>
      <c r="D3335" s="128">
        <v>1</v>
      </c>
    </row>
    <row r="3336" spans="1:4" ht="27">
      <c r="A3336" s="109">
        <v>10</v>
      </c>
      <c r="B3336" s="129" t="s">
        <v>711</v>
      </c>
      <c r="C3336" s="128" t="s">
        <v>19</v>
      </c>
      <c r="D3336" s="128">
        <v>1</v>
      </c>
    </row>
    <row r="3337" spans="1:4" ht="27">
      <c r="A3337" s="109">
        <v>11</v>
      </c>
      <c r="B3337" s="110" t="s">
        <v>457</v>
      </c>
      <c r="C3337" s="159" t="s">
        <v>19</v>
      </c>
      <c r="D3337" s="159">
        <v>1</v>
      </c>
    </row>
    <row r="3338" spans="1:4" ht="13.5">
      <c r="A3338" s="109">
        <v>12</v>
      </c>
      <c r="B3338" s="120" t="s">
        <v>724</v>
      </c>
      <c r="C3338" s="128" t="s">
        <v>19</v>
      </c>
      <c r="D3338" s="128">
        <v>1</v>
      </c>
    </row>
    <row r="3339" spans="1:4" ht="13.5">
      <c r="A3339" s="105"/>
      <c r="B3339" s="129" t="s">
        <v>405</v>
      </c>
      <c r="C3339" s="128"/>
      <c r="D3339" s="128"/>
    </row>
    <row r="3340" spans="1:4" ht="27">
      <c r="A3340" s="105">
        <v>13</v>
      </c>
      <c r="B3340" s="129" t="s">
        <v>726</v>
      </c>
      <c r="C3340" s="128" t="s">
        <v>19</v>
      </c>
      <c r="D3340" s="128">
        <v>1</v>
      </c>
    </row>
    <row r="3341" spans="1:4" ht="27">
      <c r="A3341" s="105">
        <v>14</v>
      </c>
      <c r="B3341" s="129" t="s">
        <v>711</v>
      </c>
      <c r="C3341" s="128" t="s">
        <v>19</v>
      </c>
      <c r="D3341" s="128">
        <v>1</v>
      </c>
    </row>
    <row r="3342" spans="1:4" ht="27">
      <c r="A3342" s="105">
        <v>15</v>
      </c>
      <c r="B3342" s="110" t="s">
        <v>457</v>
      </c>
      <c r="C3342" s="128" t="s">
        <v>19</v>
      </c>
      <c r="D3342" s="128">
        <v>1</v>
      </c>
    </row>
    <row r="3343" spans="1:4" ht="13.5">
      <c r="A3343" s="105">
        <v>16</v>
      </c>
      <c r="B3343" s="120" t="s">
        <v>675</v>
      </c>
      <c r="C3343" s="128" t="s">
        <v>13</v>
      </c>
      <c r="D3343" s="128">
        <v>20</v>
      </c>
    </row>
    <row r="3344" spans="1:4" ht="13.5">
      <c r="A3344" s="294" t="s">
        <v>345</v>
      </c>
      <c r="B3344" s="294"/>
      <c r="C3344" s="294"/>
      <c r="D3344" s="294"/>
    </row>
    <row r="3345" spans="1:4" ht="13.5">
      <c r="A3345" s="109">
        <v>1</v>
      </c>
      <c r="B3345" s="120" t="s">
        <v>346</v>
      </c>
      <c r="C3345" s="109" t="s">
        <v>19</v>
      </c>
      <c r="D3345" s="109">
        <v>10</v>
      </c>
    </row>
    <row r="3346" spans="1:4" ht="13.5">
      <c r="A3346" s="109">
        <v>2</v>
      </c>
      <c r="B3346" s="120" t="s">
        <v>349</v>
      </c>
      <c r="C3346" s="109" t="s">
        <v>19</v>
      </c>
      <c r="D3346" s="109">
        <v>24</v>
      </c>
    </row>
    <row r="3347" spans="1:4" ht="13.5">
      <c r="A3347" s="109">
        <v>3</v>
      </c>
      <c r="B3347" s="116" t="s">
        <v>350</v>
      </c>
      <c r="C3347" s="109" t="s">
        <v>14</v>
      </c>
      <c r="D3347" s="109">
        <v>5</v>
      </c>
    </row>
    <row r="3348" spans="1:4" ht="13.5">
      <c r="A3348" s="109">
        <v>4</v>
      </c>
      <c r="B3348" s="107" t="s">
        <v>697</v>
      </c>
      <c r="C3348" s="109" t="s">
        <v>19</v>
      </c>
      <c r="D3348" s="109">
        <v>2</v>
      </c>
    </row>
    <row r="3349" spans="1:4" ht="13.5">
      <c r="A3349" s="109">
        <v>5</v>
      </c>
      <c r="B3349" s="129" t="s">
        <v>834</v>
      </c>
      <c r="C3349" s="128" t="s">
        <v>13</v>
      </c>
      <c r="D3349" s="128">
        <v>20</v>
      </c>
    </row>
    <row r="3350" spans="1:4" ht="13.5">
      <c r="A3350" s="109">
        <v>6</v>
      </c>
      <c r="B3350" s="107" t="s">
        <v>525</v>
      </c>
      <c r="C3350" s="109" t="s">
        <v>19</v>
      </c>
      <c r="D3350" s="109">
        <v>4</v>
      </c>
    </row>
    <row r="3351" spans="1:4" ht="13.5">
      <c r="A3351" s="106"/>
      <c r="B3351" s="110"/>
      <c r="C3351" s="106"/>
      <c r="D3351" s="106"/>
    </row>
    <row r="3352" spans="1:4" ht="13.5">
      <c r="A3352" s="290" t="s">
        <v>835</v>
      </c>
      <c r="B3352" s="290"/>
      <c r="C3352" s="290"/>
      <c r="D3352" s="290"/>
    </row>
    <row r="3353" spans="1:4" ht="29.25" customHeight="1">
      <c r="A3353" s="104" t="s">
        <v>112</v>
      </c>
      <c r="B3353" s="104" t="s">
        <v>1</v>
      </c>
      <c r="C3353" s="104" t="s">
        <v>160</v>
      </c>
      <c r="D3353" s="104" t="s">
        <v>10</v>
      </c>
    </row>
    <row r="3354" spans="1:4" ht="13.5">
      <c r="A3354" s="105"/>
      <c r="B3354" s="107" t="s">
        <v>391</v>
      </c>
      <c r="C3354" s="105"/>
      <c r="D3354" s="105"/>
    </row>
    <row r="3355" spans="1:4" ht="13.5">
      <c r="A3355" s="109">
        <v>1</v>
      </c>
      <c r="B3355" s="120" t="s">
        <v>449</v>
      </c>
      <c r="C3355" s="109" t="s">
        <v>19</v>
      </c>
      <c r="D3355" s="109">
        <v>1</v>
      </c>
    </row>
    <row r="3356" spans="1:4" ht="13.5">
      <c r="A3356" s="109">
        <v>2</v>
      </c>
      <c r="B3356" s="129" t="s">
        <v>638</v>
      </c>
      <c r="C3356" s="128" t="s">
        <v>19</v>
      </c>
      <c r="D3356" s="128">
        <v>6</v>
      </c>
    </row>
    <row r="3357" spans="1:4" ht="13.5">
      <c r="A3357" s="109">
        <v>3</v>
      </c>
      <c r="B3357" s="129" t="s">
        <v>811</v>
      </c>
      <c r="C3357" s="128" t="s">
        <v>19</v>
      </c>
      <c r="D3357" s="128">
        <v>16</v>
      </c>
    </row>
    <row r="3358" spans="1:4" ht="13.5">
      <c r="A3358" s="105"/>
      <c r="B3358" s="129" t="s">
        <v>397</v>
      </c>
      <c r="C3358" s="128"/>
      <c r="D3358" s="128"/>
    </row>
    <row r="3359" spans="1:4" ht="13.5">
      <c r="A3359" s="109">
        <v>4</v>
      </c>
      <c r="B3359" s="129" t="s">
        <v>688</v>
      </c>
      <c r="C3359" s="128" t="s">
        <v>19</v>
      </c>
      <c r="D3359" s="128">
        <v>1</v>
      </c>
    </row>
    <row r="3360" spans="1:4" ht="27">
      <c r="A3360" s="109">
        <v>5</v>
      </c>
      <c r="B3360" s="129" t="s">
        <v>479</v>
      </c>
      <c r="C3360" s="128" t="s">
        <v>19</v>
      </c>
      <c r="D3360" s="128">
        <v>11</v>
      </c>
    </row>
    <row r="3361" spans="1:4" ht="13.5">
      <c r="A3361" s="109">
        <v>6</v>
      </c>
      <c r="B3361" s="129" t="s">
        <v>658</v>
      </c>
      <c r="C3361" s="128" t="s">
        <v>19</v>
      </c>
      <c r="D3361" s="128">
        <v>43</v>
      </c>
    </row>
    <row r="3362" spans="1:4" ht="13.5">
      <c r="A3362" s="109">
        <v>7</v>
      </c>
      <c r="B3362" s="129" t="s">
        <v>638</v>
      </c>
      <c r="C3362" s="128" t="s">
        <v>19</v>
      </c>
      <c r="D3362" s="128">
        <v>78</v>
      </c>
    </row>
    <row r="3363" spans="1:4" ht="27">
      <c r="A3363" s="109">
        <v>8</v>
      </c>
      <c r="B3363" s="107" t="s">
        <v>335</v>
      </c>
      <c r="C3363" s="128" t="s">
        <v>19</v>
      </c>
      <c r="D3363" s="128">
        <v>5</v>
      </c>
    </row>
    <row r="3364" spans="1:4" ht="13.5">
      <c r="A3364" s="105"/>
      <c r="B3364" s="129" t="s">
        <v>402</v>
      </c>
      <c r="C3364" s="128"/>
      <c r="D3364" s="128"/>
    </row>
    <row r="3365" spans="1:4" ht="27">
      <c r="A3365" s="109">
        <v>9</v>
      </c>
      <c r="B3365" s="129" t="s">
        <v>708</v>
      </c>
      <c r="C3365" s="128" t="s">
        <v>19</v>
      </c>
      <c r="D3365" s="128">
        <v>1</v>
      </c>
    </row>
    <row r="3366" spans="1:4" ht="27">
      <c r="A3366" s="109">
        <v>10</v>
      </c>
      <c r="B3366" s="129" t="s">
        <v>711</v>
      </c>
      <c r="C3366" s="128" t="s">
        <v>19</v>
      </c>
      <c r="D3366" s="128">
        <v>1</v>
      </c>
    </row>
    <row r="3367" spans="1:4" ht="27">
      <c r="A3367" s="109">
        <v>11</v>
      </c>
      <c r="B3367" s="110" t="s">
        <v>457</v>
      </c>
      <c r="C3367" s="159" t="s">
        <v>19</v>
      </c>
      <c r="D3367" s="159">
        <v>1</v>
      </c>
    </row>
    <row r="3368" spans="1:4" ht="13.5">
      <c r="A3368" s="109">
        <v>12</v>
      </c>
      <c r="B3368" s="120" t="s">
        <v>724</v>
      </c>
      <c r="C3368" s="128" t="s">
        <v>19</v>
      </c>
      <c r="D3368" s="128">
        <v>1</v>
      </c>
    </row>
    <row r="3369" spans="1:4" ht="13.5">
      <c r="A3369" s="105"/>
      <c r="B3369" s="129" t="s">
        <v>405</v>
      </c>
      <c r="C3369" s="128"/>
      <c r="D3369" s="128"/>
    </row>
    <row r="3370" spans="1:4" ht="27">
      <c r="A3370" s="105">
        <v>13</v>
      </c>
      <c r="B3370" s="129" t="s">
        <v>726</v>
      </c>
      <c r="C3370" s="128" t="s">
        <v>19</v>
      </c>
      <c r="D3370" s="128">
        <v>1</v>
      </c>
    </row>
    <row r="3371" spans="1:4" ht="27">
      <c r="A3371" s="105">
        <v>14</v>
      </c>
      <c r="B3371" s="129" t="s">
        <v>711</v>
      </c>
      <c r="C3371" s="128" t="s">
        <v>19</v>
      </c>
      <c r="D3371" s="128">
        <v>1</v>
      </c>
    </row>
    <row r="3372" spans="1:4" ht="27">
      <c r="A3372" s="105">
        <v>15</v>
      </c>
      <c r="B3372" s="110" t="s">
        <v>457</v>
      </c>
      <c r="C3372" s="128" t="s">
        <v>19</v>
      </c>
      <c r="D3372" s="128">
        <v>1</v>
      </c>
    </row>
    <row r="3373" spans="1:4" ht="13.5">
      <c r="A3373" s="294" t="s">
        <v>345</v>
      </c>
      <c r="B3373" s="294"/>
      <c r="C3373" s="294"/>
      <c r="D3373" s="294"/>
    </row>
    <row r="3374" spans="1:4" ht="13.5">
      <c r="A3374" s="109">
        <v>1</v>
      </c>
      <c r="B3374" s="120" t="s">
        <v>346</v>
      </c>
      <c r="C3374" s="109" t="s">
        <v>19</v>
      </c>
      <c r="D3374" s="109">
        <v>10</v>
      </c>
    </row>
    <row r="3375" spans="1:4" ht="13.5">
      <c r="A3375" s="109">
        <v>2</v>
      </c>
      <c r="B3375" s="120" t="s">
        <v>349</v>
      </c>
      <c r="C3375" s="109" t="s">
        <v>19</v>
      </c>
      <c r="D3375" s="109">
        <v>11</v>
      </c>
    </row>
    <row r="3376" spans="1:4" ht="13.5">
      <c r="A3376" s="109">
        <v>3</v>
      </c>
      <c r="B3376" s="116" t="s">
        <v>350</v>
      </c>
      <c r="C3376" s="109" t="s">
        <v>14</v>
      </c>
      <c r="D3376" s="109">
        <v>5</v>
      </c>
    </row>
    <row r="3377" spans="1:4" ht="13.5">
      <c r="A3377" s="109">
        <v>4</v>
      </c>
      <c r="B3377" s="107" t="s">
        <v>697</v>
      </c>
      <c r="C3377" s="109" t="s">
        <v>19</v>
      </c>
      <c r="D3377" s="109">
        <v>2</v>
      </c>
    </row>
    <row r="3378" spans="1:4" ht="13.5">
      <c r="A3378" s="109">
        <v>6</v>
      </c>
      <c r="B3378" s="107" t="s">
        <v>836</v>
      </c>
      <c r="C3378" s="109" t="s">
        <v>19</v>
      </c>
      <c r="D3378" s="109">
        <v>10</v>
      </c>
    </row>
    <row r="3379" spans="1:4" ht="13.5">
      <c r="A3379" s="106"/>
      <c r="B3379" s="110"/>
      <c r="C3379" s="106"/>
      <c r="D3379" s="106"/>
    </row>
    <row r="3380" spans="1:4" ht="13.5">
      <c r="A3380" s="290" t="s">
        <v>837</v>
      </c>
      <c r="B3380" s="290"/>
      <c r="C3380" s="290"/>
      <c r="D3380" s="290"/>
    </row>
    <row r="3381" spans="1:4" ht="31.5" customHeight="1">
      <c r="A3381" s="104" t="s">
        <v>112</v>
      </c>
      <c r="B3381" s="104" t="s">
        <v>1</v>
      </c>
      <c r="C3381" s="104" t="s">
        <v>160</v>
      </c>
      <c r="D3381" s="104" t="s">
        <v>10</v>
      </c>
    </row>
    <row r="3382" spans="1:4" ht="13.5">
      <c r="A3382" s="105"/>
      <c r="B3382" s="107" t="s">
        <v>391</v>
      </c>
      <c r="C3382" s="105"/>
      <c r="D3382" s="105"/>
    </row>
    <row r="3383" spans="1:4" ht="13.5">
      <c r="A3383" s="109">
        <v>1</v>
      </c>
      <c r="B3383" s="120" t="s">
        <v>449</v>
      </c>
      <c r="C3383" s="109" t="s">
        <v>19</v>
      </c>
      <c r="D3383" s="109">
        <v>1</v>
      </c>
    </row>
    <row r="3384" spans="1:4" ht="13.5">
      <c r="A3384" s="109">
        <v>2</v>
      </c>
      <c r="B3384" s="129" t="s">
        <v>638</v>
      </c>
      <c r="C3384" s="128" t="s">
        <v>19</v>
      </c>
      <c r="D3384" s="128">
        <v>6</v>
      </c>
    </row>
    <row r="3385" spans="1:4" ht="13.5">
      <c r="A3385" s="109">
        <v>3</v>
      </c>
      <c r="B3385" s="129" t="s">
        <v>811</v>
      </c>
      <c r="C3385" s="128" t="s">
        <v>19</v>
      </c>
      <c r="D3385" s="128">
        <v>12</v>
      </c>
    </row>
    <row r="3386" spans="1:4" ht="27">
      <c r="A3386" s="109">
        <v>4</v>
      </c>
      <c r="B3386" s="129" t="s">
        <v>838</v>
      </c>
      <c r="C3386" s="128" t="s">
        <v>19</v>
      </c>
      <c r="D3386" s="128">
        <v>3</v>
      </c>
    </row>
    <row r="3387" spans="1:4" ht="13.5">
      <c r="A3387" s="105"/>
      <c r="B3387" s="129" t="s">
        <v>397</v>
      </c>
      <c r="C3387" s="128"/>
      <c r="D3387" s="128"/>
    </row>
    <row r="3388" spans="1:4" ht="13.5">
      <c r="A3388" s="109">
        <v>5</v>
      </c>
      <c r="B3388" s="129" t="s">
        <v>671</v>
      </c>
      <c r="C3388" s="128" t="s">
        <v>19</v>
      </c>
      <c r="D3388" s="128">
        <v>1</v>
      </c>
    </row>
    <row r="3389" spans="1:4" ht="27">
      <c r="A3389" s="109">
        <v>6</v>
      </c>
      <c r="B3389" s="129" t="s">
        <v>479</v>
      </c>
      <c r="C3389" s="128" t="s">
        <v>19</v>
      </c>
      <c r="D3389" s="128">
        <v>1</v>
      </c>
    </row>
    <row r="3390" spans="1:4" ht="13.5">
      <c r="A3390" s="109">
        <v>7</v>
      </c>
      <c r="B3390" s="129" t="s">
        <v>658</v>
      </c>
      <c r="C3390" s="128" t="s">
        <v>19</v>
      </c>
      <c r="D3390" s="128">
        <v>6</v>
      </c>
    </row>
    <row r="3391" spans="1:4" ht="13.5">
      <c r="A3391" s="109">
        <v>8</v>
      </c>
      <c r="B3391" s="129" t="s">
        <v>638</v>
      </c>
      <c r="C3391" s="128" t="s">
        <v>19</v>
      </c>
      <c r="D3391" s="128">
        <v>18</v>
      </c>
    </row>
    <row r="3392" spans="1:4" ht="27">
      <c r="A3392" s="109">
        <v>9</v>
      </c>
      <c r="B3392" s="107" t="s">
        <v>335</v>
      </c>
      <c r="C3392" s="128" t="s">
        <v>19</v>
      </c>
      <c r="D3392" s="128">
        <v>1</v>
      </c>
    </row>
    <row r="3393" spans="1:4" ht="13.5">
      <c r="A3393" s="109">
        <v>10</v>
      </c>
      <c r="B3393" s="107" t="s">
        <v>343</v>
      </c>
      <c r="C3393" s="128" t="s">
        <v>411</v>
      </c>
      <c r="D3393" s="128">
        <v>2.5</v>
      </c>
    </row>
    <row r="3394" spans="1:4" ht="13.5">
      <c r="A3394" s="105"/>
      <c r="B3394" s="129" t="s">
        <v>402</v>
      </c>
      <c r="C3394" s="128"/>
      <c r="D3394" s="128"/>
    </row>
    <row r="3395" spans="1:4" ht="27">
      <c r="A3395" s="109">
        <v>11</v>
      </c>
      <c r="B3395" s="129" t="s">
        <v>839</v>
      </c>
      <c r="C3395" s="128" t="s">
        <v>19</v>
      </c>
      <c r="D3395" s="128">
        <v>1</v>
      </c>
    </row>
    <row r="3396" spans="1:4" ht="27">
      <c r="A3396" s="109">
        <v>12</v>
      </c>
      <c r="B3396" s="129" t="s">
        <v>711</v>
      </c>
      <c r="C3396" s="128" t="s">
        <v>19</v>
      </c>
      <c r="D3396" s="128">
        <v>1</v>
      </c>
    </row>
    <row r="3397" spans="1:4" ht="27">
      <c r="A3397" s="105">
        <v>13</v>
      </c>
      <c r="B3397" s="110" t="s">
        <v>457</v>
      </c>
      <c r="C3397" s="159" t="s">
        <v>19</v>
      </c>
      <c r="D3397" s="159">
        <v>1</v>
      </c>
    </row>
    <row r="3398" spans="1:4" ht="13.5">
      <c r="A3398" s="105">
        <v>14</v>
      </c>
      <c r="B3398" s="120" t="s">
        <v>724</v>
      </c>
      <c r="C3398" s="128" t="s">
        <v>19</v>
      </c>
      <c r="D3398" s="128">
        <v>1</v>
      </c>
    </row>
    <row r="3399" spans="1:4" ht="13.5">
      <c r="A3399" s="105"/>
      <c r="B3399" s="129" t="s">
        <v>405</v>
      </c>
      <c r="C3399" s="128"/>
      <c r="D3399" s="128"/>
    </row>
    <row r="3400" spans="1:4" ht="27">
      <c r="A3400" s="105">
        <v>15</v>
      </c>
      <c r="B3400" s="129" t="s">
        <v>726</v>
      </c>
      <c r="C3400" s="128" t="s">
        <v>19</v>
      </c>
      <c r="D3400" s="128">
        <v>1</v>
      </c>
    </row>
    <row r="3401" spans="1:4" ht="27">
      <c r="A3401" s="105">
        <v>16</v>
      </c>
      <c r="B3401" s="129" t="s">
        <v>711</v>
      </c>
      <c r="C3401" s="128" t="s">
        <v>19</v>
      </c>
      <c r="D3401" s="128">
        <v>1</v>
      </c>
    </row>
    <row r="3402" spans="1:4" ht="27">
      <c r="A3402" s="105">
        <v>17</v>
      </c>
      <c r="B3402" s="110" t="s">
        <v>457</v>
      </c>
      <c r="C3402" s="128" t="s">
        <v>19</v>
      </c>
      <c r="D3402" s="128">
        <v>1</v>
      </c>
    </row>
    <row r="3403" spans="1:4" ht="13.5">
      <c r="A3403" s="294" t="s">
        <v>345</v>
      </c>
      <c r="B3403" s="294"/>
      <c r="C3403" s="294"/>
      <c r="D3403" s="294"/>
    </row>
    <row r="3404" spans="1:4" ht="13.5">
      <c r="A3404" s="109">
        <v>1</v>
      </c>
      <c r="B3404" s="120" t="s">
        <v>346</v>
      </c>
      <c r="C3404" s="109" t="s">
        <v>19</v>
      </c>
      <c r="D3404" s="109">
        <v>5</v>
      </c>
    </row>
    <row r="3405" spans="1:4" ht="13.5">
      <c r="A3405" s="109">
        <v>2</v>
      </c>
      <c r="B3405" s="120" t="s">
        <v>349</v>
      </c>
      <c r="C3405" s="109" t="s">
        <v>19</v>
      </c>
      <c r="D3405" s="109">
        <v>1</v>
      </c>
    </row>
    <row r="3406" spans="1:4" ht="13.5">
      <c r="A3406" s="109">
        <v>3</v>
      </c>
      <c r="B3406" s="116" t="s">
        <v>350</v>
      </c>
      <c r="C3406" s="109" t="s">
        <v>14</v>
      </c>
      <c r="D3406" s="109">
        <v>5</v>
      </c>
    </row>
    <row r="3407" spans="1:4" ht="13.5">
      <c r="A3407" s="109">
        <v>4</v>
      </c>
      <c r="B3407" s="107" t="s">
        <v>697</v>
      </c>
      <c r="C3407" s="109" t="s">
        <v>19</v>
      </c>
      <c r="D3407" s="109">
        <v>2</v>
      </c>
    </row>
    <row r="3408" spans="1:4" ht="13.5">
      <c r="A3408" s="109">
        <v>5</v>
      </c>
      <c r="B3408" s="107" t="s">
        <v>354</v>
      </c>
      <c r="C3408" s="109" t="s">
        <v>19</v>
      </c>
      <c r="D3408" s="109">
        <v>2</v>
      </c>
    </row>
    <row r="3409" spans="1:4" ht="13.5">
      <c r="A3409" s="106"/>
      <c r="B3409" s="110"/>
      <c r="C3409" s="106"/>
      <c r="D3409" s="106"/>
    </row>
    <row r="3410" spans="1:4" ht="13.5">
      <c r="A3410" s="290" t="s">
        <v>840</v>
      </c>
      <c r="B3410" s="290"/>
      <c r="C3410" s="290"/>
      <c r="D3410" s="290"/>
    </row>
    <row r="3411" spans="1:4" ht="29.25" customHeight="1">
      <c r="A3411" s="104" t="s">
        <v>112</v>
      </c>
      <c r="B3411" s="104" t="s">
        <v>1</v>
      </c>
      <c r="C3411" s="104" t="s">
        <v>160</v>
      </c>
      <c r="D3411" s="104" t="s">
        <v>10</v>
      </c>
    </row>
    <row r="3412" spans="1:4" ht="13.5">
      <c r="A3412" s="105"/>
      <c r="B3412" s="107" t="s">
        <v>391</v>
      </c>
      <c r="C3412" s="105"/>
      <c r="D3412" s="105"/>
    </row>
    <row r="3413" spans="1:4" ht="13.5">
      <c r="A3413" s="109">
        <v>1</v>
      </c>
      <c r="B3413" s="120" t="s">
        <v>449</v>
      </c>
      <c r="C3413" s="109" t="s">
        <v>19</v>
      </c>
      <c r="D3413" s="109">
        <v>1</v>
      </c>
    </row>
    <row r="3414" spans="1:4" ht="13.5">
      <c r="A3414" s="109">
        <v>2</v>
      </c>
      <c r="B3414" s="129" t="s">
        <v>638</v>
      </c>
      <c r="C3414" s="128" t="s">
        <v>19</v>
      </c>
      <c r="D3414" s="128">
        <v>6</v>
      </c>
    </row>
    <row r="3415" spans="1:4" ht="13.5">
      <c r="A3415" s="109">
        <v>3</v>
      </c>
      <c r="B3415" s="129" t="s">
        <v>811</v>
      </c>
      <c r="C3415" s="128" t="s">
        <v>19</v>
      </c>
      <c r="D3415" s="128">
        <v>20</v>
      </c>
    </row>
    <row r="3416" spans="1:4" ht="27">
      <c r="A3416" s="109">
        <v>4</v>
      </c>
      <c r="B3416" s="129" t="s">
        <v>479</v>
      </c>
      <c r="C3416" s="128" t="s">
        <v>19</v>
      </c>
      <c r="D3416" s="128">
        <v>10</v>
      </c>
    </row>
    <row r="3417" spans="1:4" ht="13.5">
      <c r="A3417" s="105"/>
      <c r="B3417" s="129" t="s">
        <v>397</v>
      </c>
      <c r="C3417" s="128"/>
      <c r="D3417" s="128"/>
    </row>
    <row r="3418" spans="1:4" ht="13.5">
      <c r="A3418" s="109">
        <v>5</v>
      </c>
      <c r="B3418" s="129" t="s">
        <v>671</v>
      </c>
      <c r="C3418" s="128" t="s">
        <v>19</v>
      </c>
      <c r="D3418" s="128">
        <v>1</v>
      </c>
    </row>
    <row r="3419" spans="1:4" ht="27">
      <c r="A3419" s="109">
        <v>6</v>
      </c>
      <c r="B3419" s="129" t="s">
        <v>479</v>
      </c>
      <c r="C3419" s="128" t="s">
        <v>19</v>
      </c>
      <c r="D3419" s="128">
        <v>8</v>
      </c>
    </row>
    <row r="3420" spans="1:4" ht="13.5">
      <c r="A3420" s="109">
        <v>7</v>
      </c>
      <c r="B3420" s="129" t="s">
        <v>658</v>
      </c>
      <c r="C3420" s="128" t="s">
        <v>19</v>
      </c>
      <c r="D3420" s="128">
        <v>32</v>
      </c>
    </row>
    <row r="3421" spans="1:4" ht="13.5">
      <c r="A3421" s="109">
        <v>8</v>
      </c>
      <c r="B3421" s="129" t="s">
        <v>638</v>
      </c>
      <c r="C3421" s="128" t="s">
        <v>19</v>
      </c>
      <c r="D3421" s="128">
        <v>66</v>
      </c>
    </row>
    <row r="3422" spans="1:4" ht="13.5">
      <c r="A3422" s="105"/>
      <c r="B3422" s="129" t="s">
        <v>402</v>
      </c>
      <c r="C3422" s="128"/>
      <c r="D3422" s="128"/>
    </row>
    <row r="3423" spans="1:4" ht="27">
      <c r="A3423" s="109">
        <v>9</v>
      </c>
      <c r="B3423" s="129" t="s">
        <v>839</v>
      </c>
      <c r="C3423" s="128" t="s">
        <v>19</v>
      </c>
      <c r="D3423" s="128">
        <v>1</v>
      </c>
    </row>
    <row r="3424" spans="1:4" ht="27">
      <c r="A3424" s="109">
        <v>10</v>
      </c>
      <c r="B3424" s="129" t="s">
        <v>711</v>
      </c>
      <c r="C3424" s="128" t="s">
        <v>19</v>
      </c>
      <c r="D3424" s="128">
        <v>1</v>
      </c>
    </row>
    <row r="3425" spans="1:4" ht="27">
      <c r="A3425" s="105">
        <v>11</v>
      </c>
      <c r="B3425" s="110" t="s">
        <v>457</v>
      </c>
      <c r="C3425" s="159" t="s">
        <v>19</v>
      </c>
      <c r="D3425" s="159">
        <v>1</v>
      </c>
    </row>
    <row r="3426" spans="1:4" ht="13.5">
      <c r="A3426" s="105"/>
      <c r="B3426" s="129" t="s">
        <v>405</v>
      </c>
      <c r="C3426" s="128"/>
      <c r="D3426" s="128"/>
    </row>
    <row r="3427" spans="1:4" ht="27">
      <c r="A3427" s="105">
        <v>12</v>
      </c>
      <c r="B3427" s="129" t="s">
        <v>726</v>
      </c>
      <c r="C3427" s="128" t="s">
        <v>19</v>
      </c>
      <c r="D3427" s="128">
        <v>1</v>
      </c>
    </row>
    <row r="3428" spans="1:4" ht="27">
      <c r="A3428" s="105">
        <v>13</v>
      </c>
      <c r="B3428" s="129" t="s">
        <v>711</v>
      </c>
      <c r="C3428" s="128" t="s">
        <v>19</v>
      </c>
      <c r="D3428" s="128">
        <v>1</v>
      </c>
    </row>
    <row r="3429" spans="1:4" ht="27">
      <c r="A3429" s="105">
        <v>14</v>
      </c>
      <c r="B3429" s="110" t="s">
        <v>457</v>
      </c>
      <c r="C3429" s="128" t="s">
        <v>19</v>
      </c>
      <c r="D3429" s="128">
        <v>1</v>
      </c>
    </row>
    <row r="3430" spans="1:4" ht="13.5">
      <c r="A3430" s="294" t="s">
        <v>345</v>
      </c>
      <c r="B3430" s="294"/>
      <c r="C3430" s="294"/>
      <c r="D3430" s="294"/>
    </row>
    <row r="3431" spans="1:4" ht="13.5">
      <c r="A3431" s="109">
        <v>1</v>
      </c>
      <c r="B3431" s="120" t="s">
        <v>346</v>
      </c>
      <c r="C3431" s="109" t="s">
        <v>19</v>
      </c>
      <c r="D3431" s="109">
        <v>5</v>
      </c>
    </row>
    <row r="3432" spans="1:4" ht="13.5">
      <c r="A3432" s="109">
        <v>2</v>
      </c>
      <c r="B3432" s="120" t="s">
        <v>349</v>
      </c>
      <c r="C3432" s="109" t="s">
        <v>19</v>
      </c>
      <c r="D3432" s="109">
        <v>18</v>
      </c>
    </row>
    <row r="3433" spans="1:4" ht="13.5">
      <c r="A3433" s="109">
        <v>3</v>
      </c>
      <c r="B3433" s="116" t="s">
        <v>350</v>
      </c>
      <c r="C3433" s="109" t="s">
        <v>14</v>
      </c>
      <c r="D3433" s="109">
        <v>5</v>
      </c>
    </row>
    <row r="3434" spans="1:4" ht="13.5">
      <c r="A3434" s="109">
        <v>4</v>
      </c>
      <c r="B3434" s="107" t="s">
        <v>697</v>
      </c>
      <c r="C3434" s="109" t="s">
        <v>19</v>
      </c>
      <c r="D3434" s="109">
        <v>2</v>
      </c>
    </row>
    <row r="3435" spans="1:4" ht="13.5">
      <c r="A3435" s="106"/>
      <c r="B3435" s="110"/>
      <c r="C3435" s="106"/>
      <c r="D3435" s="106"/>
    </row>
    <row r="3436" spans="1:4" ht="13.5">
      <c r="A3436" s="290" t="s">
        <v>841</v>
      </c>
      <c r="B3436" s="290"/>
      <c r="C3436" s="290"/>
      <c r="D3436" s="290"/>
    </row>
    <row r="3437" spans="1:4" ht="30.75" customHeight="1">
      <c r="A3437" s="104" t="s">
        <v>112</v>
      </c>
      <c r="B3437" s="104" t="s">
        <v>1</v>
      </c>
      <c r="C3437" s="104" t="s">
        <v>160</v>
      </c>
      <c r="D3437" s="104" t="s">
        <v>10</v>
      </c>
    </row>
    <row r="3438" spans="1:4" ht="13.5">
      <c r="A3438" s="105"/>
      <c r="B3438" s="107" t="s">
        <v>391</v>
      </c>
      <c r="C3438" s="105"/>
      <c r="D3438" s="105"/>
    </row>
    <row r="3439" spans="1:4" ht="13.5">
      <c r="A3439" s="109">
        <v>1</v>
      </c>
      <c r="B3439" s="120" t="s">
        <v>449</v>
      </c>
      <c r="C3439" s="109" t="s">
        <v>19</v>
      </c>
      <c r="D3439" s="109">
        <v>1</v>
      </c>
    </row>
    <row r="3440" spans="1:4" ht="13.5">
      <c r="A3440" s="109">
        <v>2</v>
      </c>
      <c r="B3440" s="129" t="s">
        <v>638</v>
      </c>
      <c r="C3440" s="128" t="s">
        <v>19</v>
      </c>
      <c r="D3440" s="128">
        <v>6</v>
      </c>
    </row>
    <row r="3441" spans="1:4" ht="13.5">
      <c r="A3441" s="109">
        <v>3</v>
      </c>
      <c r="B3441" s="129" t="s">
        <v>811</v>
      </c>
      <c r="C3441" s="128" t="s">
        <v>19</v>
      </c>
      <c r="D3441" s="128">
        <v>20</v>
      </c>
    </row>
    <row r="3442" spans="1:4" ht="27">
      <c r="A3442" s="109">
        <v>4</v>
      </c>
      <c r="B3442" s="129" t="s">
        <v>479</v>
      </c>
      <c r="C3442" s="128" t="s">
        <v>19</v>
      </c>
      <c r="D3442" s="128">
        <v>10</v>
      </c>
    </row>
    <row r="3443" spans="1:4" ht="13.5">
      <c r="A3443" s="105"/>
      <c r="B3443" s="129" t="s">
        <v>397</v>
      </c>
      <c r="C3443" s="128"/>
      <c r="D3443" s="128"/>
    </row>
    <row r="3444" spans="1:4" ht="13.5">
      <c r="A3444" s="109">
        <v>5</v>
      </c>
      <c r="B3444" s="129" t="s">
        <v>671</v>
      </c>
      <c r="C3444" s="128" t="s">
        <v>19</v>
      </c>
      <c r="D3444" s="128">
        <v>1</v>
      </c>
    </row>
    <row r="3445" spans="1:4" ht="27">
      <c r="A3445" s="109">
        <v>6</v>
      </c>
      <c r="B3445" s="129" t="s">
        <v>479</v>
      </c>
      <c r="C3445" s="128" t="s">
        <v>19</v>
      </c>
      <c r="D3445" s="128">
        <v>8</v>
      </c>
    </row>
    <row r="3446" spans="1:4" ht="13.5">
      <c r="A3446" s="109">
        <v>7</v>
      </c>
      <c r="B3446" s="129" t="s">
        <v>658</v>
      </c>
      <c r="C3446" s="128" t="s">
        <v>19</v>
      </c>
      <c r="D3446" s="128">
        <v>28</v>
      </c>
    </row>
    <row r="3447" spans="1:4" ht="13.5">
      <c r="A3447" s="109">
        <v>8</v>
      </c>
      <c r="B3447" s="129" t="s">
        <v>638</v>
      </c>
      <c r="C3447" s="128" t="s">
        <v>19</v>
      </c>
      <c r="D3447" s="128">
        <v>60</v>
      </c>
    </row>
    <row r="3448" spans="1:4" ht="27">
      <c r="A3448" s="109">
        <v>9</v>
      </c>
      <c r="B3448" s="107" t="s">
        <v>335</v>
      </c>
      <c r="C3448" s="128" t="s">
        <v>19</v>
      </c>
      <c r="D3448" s="128">
        <v>5</v>
      </c>
    </row>
    <row r="3449" spans="1:4" ht="13.5">
      <c r="A3449" s="105"/>
      <c r="B3449" s="129" t="s">
        <v>402</v>
      </c>
      <c r="C3449" s="128"/>
      <c r="D3449" s="128"/>
    </row>
    <row r="3450" spans="1:4" ht="27">
      <c r="A3450" s="109">
        <v>10</v>
      </c>
      <c r="B3450" s="129" t="s">
        <v>839</v>
      </c>
      <c r="C3450" s="128" t="s">
        <v>19</v>
      </c>
      <c r="D3450" s="128">
        <v>1</v>
      </c>
    </row>
    <row r="3451" spans="1:4" ht="27">
      <c r="A3451" s="109">
        <v>11</v>
      </c>
      <c r="B3451" s="129" t="s">
        <v>711</v>
      </c>
      <c r="C3451" s="128" t="s">
        <v>19</v>
      </c>
      <c r="D3451" s="128">
        <v>1</v>
      </c>
    </row>
    <row r="3452" spans="1:4" ht="27">
      <c r="A3452" s="105">
        <v>12</v>
      </c>
      <c r="B3452" s="110" t="s">
        <v>457</v>
      </c>
      <c r="C3452" s="159" t="s">
        <v>19</v>
      </c>
      <c r="D3452" s="159">
        <v>1</v>
      </c>
    </row>
    <row r="3453" spans="1:4" ht="13.5">
      <c r="A3453" s="105"/>
      <c r="B3453" s="129" t="s">
        <v>405</v>
      </c>
      <c r="C3453" s="128"/>
      <c r="D3453" s="128"/>
    </row>
    <row r="3454" spans="1:4" ht="27">
      <c r="A3454" s="105">
        <v>13</v>
      </c>
      <c r="B3454" s="129" t="s">
        <v>726</v>
      </c>
      <c r="C3454" s="128" t="s">
        <v>19</v>
      </c>
      <c r="D3454" s="128">
        <v>1</v>
      </c>
    </row>
    <row r="3455" spans="1:4" ht="27">
      <c r="A3455" s="105">
        <v>14</v>
      </c>
      <c r="B3455" s="129" t="s">
        <v>711</v>
      </c>
      <c r="C3455" s="128" t="s">
        <v>19</v>
      </c>
      <c r="D3455" s="128">
        <v>1</v>
      </c>
    </row>
    <row r="3456" spans="1:4" ht="27">
      <c r="A3456" s="105">
        <v>15</v>
      </c>
      <c r="B3456" s="110" t="s">
        <v>457</v>
      </c>
      <c r="C3456" s="128" t="s">
        <v>19</v>
      </c>
      <c r="D3456" s="128">
        <v>1</v>
      </c>
    </row>
    <row r="3457" spans="1:4" ht="13.5">
      <c r="A3457" s="294" t="s">
        <v>345</v>
      </c>
      <c r="B3457" s="294"/>
      <c r="C3457" s="294"/>
      <c r="D3457" s="294"/>
    </row>
    <row r="3458" spans="1:4" ht="13.5">
      <c r="A3458" s="109">
        <v>1</v>
      </c>
      <c r="B3458" s="120" t="s">
        <v>346</v>
      </c>
      <c r="C3458" s="109" t="s">
        <v>19</v>
      </c>
      <c r="D3458" s="109">
        <v>5</v>
      </c>
    </row>
    <row r="3459" spans="1:4" ht="13.5">
      <c r="A3459" s="109">
        <v>2</v>
      </c>
      <c r="B3459" s="120" t="s">
        <v>349</v>
      </c>
      <c r="C3459" s="109" t="s">
        <v>19</v>
      </c>
      <c r="D3459" s="109">
        <v>18</v>
      </c>
    </row>
    <row r="3460" spans="1:4" ht="13.5">
      <c r="A3460" s="109">
        <v>3</v>
      </c>
      <c r="B3460" s="116" t="s">
        <v>350</v>
      </c>
      <c r="C3460" s="109" t="s">
        <v>14</v>
      </c>
      <c r="D3460" s="109">
        <v>5</v>
      </c>
    </row>
    <row r="3461" spans="1:4" ht="13.5">
      <c r="A3461" s="109">
        <v>4</v>
      </c>
      <c r="B3461" s="107" t="s">
        <v>697</v>
      </c>
      <c r="C3461" s="109" t="s">
        <v>19</v>
      </c>
      <c r="D3461" s="109">
        <v>2</v>
      </c>
    </row>
    <row r="3462" spans="1:4" ht="13.5">
      <c r="A3462" s="109">
        <v>5</v>
      </c>
      <c r="B3462" s="107" t="s">
        <v>354</v>
      </c>
      <c r="C3462" s="109" t="s">
        <v>19</v>
      </c>
      <c r="D3462" s="109">
        <v>10</v>
      </c>
    </row>
    <row r="3463" spans="1:4" ht="13.5">
      <c r="A3463" s="106"/>
      <c r="B3463" s="110"/>
      <c r="C3463" s="106"/>
      <c r="D3463" s="106"/>
    </row>
    <row r="3464" spans="1:4" ht="13.5">
      <c r="A3464" s="290" t="s">
        <v>842</v>
      </c>
      <c r="B3464" s="290"/>
      <c r="C3464" s="290"/>
      <c r="D3464" s="290"/>
    </row>
    <row r="3465" spans="1:4" ht="30.75" customHeight="1">
      <c r="A3465" s="104" t="s">
        <v>112</v>
      </c>
      <c r="B3465" s="104" t="s">
        <v>1</v>
      </c>
      <c r="C3465" s="104" t="s">
        <v>160</v>
      </c>
      <c r="D3465" s="104" t="s">
        <v>10</v>
      </c>
    </row>
    <row r="3466" spans="1:4" ht="13.5">
      <c r="A3466" s="105"/>
      <c r="B3466" s="107" t="s">
        <v>391</v>
      </c>
      <c r="C3466" s="105"/>
      <c r="D3466" s="105"/>
    </row>
    <row r="3467" spans="1:4" ht="13.5">
      <c r="A3467" s="109">
        <v>1</v>
      </c>
      <c r="B3467" s="120" t="s">
        <v>412</v>
      </c>
      <c r="C3467" s="109" t="s">
        <v>19</v>
      </c>
      <c r="D3467" s="109">
        <v>1</v>
      </c>
    </row>
    <row r="3468" spans="1:4" ht="13.5">
      <c r="A3468" s="109">
        <v>2</v>
      </c>
      <c r="B3468" s="129" t="s">
        <v>638</v>
      </c>
      <c r="C3468" s="128" t="s">
        <v>19</v>
      </c>
      <c r="D3468" s="128">
        <v>6</v>
      </c>
    </row>
    <row r="3469" spans="1:4" ht="13.5">
      <c r="A3469" s="109">
        <v>3</v>
      </c>
      <c r="B3469" s="129" t="s">
        <v>811</v>
      </c>
      <c r="C3469" s="128" t="s">
        <v>19</v>
      </c>
      <c r="D3469" s="128">
        <v>20</v>
      </c>
    </row>
    <row r="3470" spans="1:4" ht="13.5">
      <c r="A3470" s="105"/>
      <c r="B3470" s="129" t="s">
        <v>397</v>
      </c>
      <c r="C3470" s="128"/>
      <c r="D3470" s="128"/>
    </row>
    <row r="3471" spans="1:4" ht="13.5">
      <c r="A3471" s="109">
        <v>5</v>
      </c>
      <c r="B3471" s="129" t="s">
        <v>843</v>
      </c>
      <c r="C3471" s="128" t="s">
        <v>19</v>
      </c>
      <c r="D3471" s="128">
        <v>1</v>
      </c>
    </row>
    <row r="3472" spans="1:4" ht="13.5">
      <c r="A3472" s="109">
        <v>8</v>
      </c>
      <c r="B3472" s="129" t="s">
        <v>638</v>
      </c>
      <c r="C3472" s="128" t="s">
        <v>19</v>
      </c>
      <c r="D3472" s="128">
        <v>78</v>
      </c>
    </row>
    <row r="3473" spans="1:4" ht="13.5">
      <c r="A3473" s="105"/>
      <c r="B3473" s="129" t="s">
        <v>402</v>
      </c>
      <c r="C3473" s="128"/>
      <c r="D3473" s="128"/>
    </row>
    <row r="3474" spans="1:4" ht="13.5">
      <c r="A3474" s="109">
        <v>10</v>
      </c>
      <c r="B3474" s="129" t="s">
        <v>844</v>
      </c>
      <c r="C3474" s="128" t="s">
        <v>19</v>
      </c>
      <c r="D3474" s="128">
        <v>1</v>
      </c>
    </row>
    <row r="3475" spans="1:4" ht="27">
      <c r="A3475" s="109">
        <v>11</v>
      </c>
      <c r="B3475" s="129" t="s">
        <v>711</v>
      </c>
      <c r="C3475" s="128" t="s">
        <v>19</v>
      </c>
      <c r="D3475" s="128">
        <v>1</v>
      </c>
    </row>
    <row r="3476" spans="1:4" ht="27">
      <c r="A3476" s="105">
        <v>12</v>
      </c>
      <c r="B3476" s="107" t="s">
        <v>457</v>
      </c>
      <c r="C3476" s="159" t="s">
        <v>19</v>
      </c>
      <c r="D3476" s="159">
        <v>1</v>
      </c>
    </row>
    <row r="3477" spans="1:4" ht="13.5">
      <c r="A3477" s="105">
        <v>13</v>
      </c>
      <c r="B3477" s="107" t="s">
        <v>675</v>
      </c>
      <c r="C3477" s="159" t="s">
        <v>13</v>
      </c>
      <c r="D3477" s="159">
        <v>20</v>
      </c>
    </row>
    <row r="3478" spans="1:4" ht="13.5">
      <c r="A3478" s="105"/>
      <c r="B3478" s="129" t="s">
        <v>405</v>
      </c>
      <c r="C3478" s="128"/>
      <c r="D3478" s="128"/>
    </row>
    <row r="3479" spans="1:4" ht="27">
      <c r="A3479" s="105">
        <v>14</v>
      </c>
      <c r="B3479" s="129" t="s">
        <v>726</v>
      </c>
      <c r="C3479" s="128" t="s">
        <v>19</v>
      </c>
      <c r="D3479" s="128">
        <v>1</v>
      </c>
    </row>
    <row r="3480" spans="1:4" ht="27">
      <c r="A3480" s="105">
        <v>15</v>
      </c>
      <c r="B3480" s="129" t="s">
        <v>711</v>
      </c>
      <c r="C3480" s="128" t="s">
        <v>19</v>
      </c>
      <c r="D3480" s="128">
        <v>1</v>
      </c>
    </row>
    <row r="3481" spans="1:4" ht="27">
      <c r="A3481" s="105">
        <v>16</v>
      </c>
      <c r="B3481" s="110" t="s">
        <v>457</v>
      </c>
      <c r="C3481" s="128" t="s">
        <v>19</v>
      </c>
      <c r="D3481" s="128">
        <v>1</v>
      </c>
    </row>
    <row r="3482" spans="1:4" ht="27">
      <c r="A3482" s="105">
        <v>17</v>
      </c>
      <c r="B3482" s="107" t="s">
        <v>845</v>
      </c>
      <c r="C3482" s="128" t="s">
        <v>19</v>
      </c>
      <c r="D3482" s="128">
        <v>4</v>
      </c>
    </row>
    <row r="3483" spans="1:4" ht="13.5">
      <c r="A3483" s="294" t="s">
        <v>345</v>
      </c>
      <c r="B3483" s="294"/>
      <c r="C3483" s="294"/>
      <c r="D3483" s="294"/>
    </row>
    <row r="3484" spans="1:4" ht="13.5">
      <c r="A3484" s="109">
        <v>1</v>
      </c>
      <c r="B3484" s="120" t="s">
        <v>346</v>
      </c>
      <c r="C3484" s="109" t="s">
        <v>19</v>
      </c>
      <c r="D3484" s="109">
        <v>5</v>
      </c>
    </row>
    <row r="3485" spans="1:4" ht="13.5">
      <c r="A3485" s="109">
        <v>2</v>
      </c>
      <c r="B3485" s="116" t="s">
        <v>350</v>
      </c>
      <c r="C3485" s="109" t="s">
        <v>14</v>
      </c>
      <c r="D3485" s="109">
        <v>5</v>
      </c>
    </row>
    <row r="3486" spans="1:4" ht="13.5">
      <c r="A3486" s="109">
        <v>3</v>
      </c>
      <c r="B3486" s="107" t="s">
        <v>697</v>
      </c>
      <c r="C3486" s="109" t="s">
        <v>19</v>
      </c>
      <c r="D3486" s="109">
        <v>2</v>
      </c>
    </row>
    <row r="3487" spans="1:4" ht="13.5">
      <c r="A3487" s="109">
        <v>4</v>
      </c>
      <c r="B3487" s="107" t="s">
        <v>846</v>
      </c>
      <c r="C3487" s="109" t="s">
        <v>14</v>
      </c>
      <c r="D3487" s="109">
        <v>0.8</v>
      </c>
    </row>
    <row r="3488" spans="1:4" ht="13.5">
      <c r="A3488" s="109">
        <v>5</v>
      </c>
      <c r="B3488" s="107" t="s">
        <v>834</v>
      </c>
      <c r="C3488" s="109" t="s">
        <v>13</v>
      </c>
      <c r="D3488" s="109">
        <v>20</v>
      </c>
    </row>
    <row r="3489" spans="1:4" ht="13.5">
      <c r="A3489" s="106"/>
      <c r="B3489" s="110"/>
      <c r="C3489" s="106"/>
      <c r="D3489" s="106"/>
    </row>
    <row r="3490" spans="1:4" ht="13.5">
      <c r="A3490" s="290" t="s">
        <v>847</v>
      </c>
      <c r="B3490" s="290"/>
      <c r="C3490" s="290"/>
      <c r="D3490" s="290"/>
    </row>
    <row r="3491" spans="1:4" ht="30.75" customHeight="1">
      <c r="A3491" s="104" t="s">
        <v>112</v>
      </c>
      <c r="B3491" s="104" t="s">
        <v>1</v>
      </c>
      <c r="C3491" s="104" t="s">
        <v>160</v>
      </c>
      <c r="D3491" s="104" t="s">
        <v>10</v>
      </c>
    </row>
    <row r="3492" spans="1:4" ht="13.5">
      <c r="A3492" s="105"/>
      <c r="B3492" s="107" t="s">
        <v>391</v>
      </c>
      <c r="C3492" s="105"/>
      <c r="D3492" s="105"/>
    </row>
    <row r="3493" spans="1:4" ht="13.5">
      <c r="A3493" s="109">
        <v>1</v>
      </c>
      <c r="B3493" s="120" t="s">
        <v>412</v>
      </c>
      <c r="C3493" s="109" t="s">
        <v>19</v>
      </c>
      <c r="D3493" s="109">
        <v>1</v>
      </c>
    </row>
    <row r="3494" spans="1:4" ht="27">
      <c r="A3494" s="109">
        <v>2</v>
      </c>
      <c r="B3494" s="129" t="s">
        <v>848</v>
      </c>
      <c r="C3494" s="128" t="s">
        <v>19</v>
      </c>
      <c r="D3494" s="128">
        <v>36</v>
      </c>
    </row>
    <row r="3495" spans="1:4" ht="13.5">
      <c r="A3495" s="109">
        <v>3</v>
      </c>
      <c r="B3495" s="129" t="s">
        <v>811</v>
      </c>
      <c r="C3495" s="128" t="s">
        <v>19</v>
      </c>
      <c r="D3495" s="128">
        <v>54</v>
      </c>
    </row>
    <row r="3496" spans="1:4" ht="13.5">
      <c r="A3496" s="105"/>
      <c r="B3496" s="129" t="s">
        <v>397</v>
      </c>
      <c r="C3496" s="128"/>
      <c r="D3496" s="128"/>
    </row>
    <row r="3497" spans="1:4" ht="13.5">
      <c r="A3497" s="109">
        <v>4</v>
      </c>
      <c r="B3497" s="129" t="s">
        <v>688</v>
      </c>
      <c r="C3497" s="128" t="s">
        <v>19</v>
      </c>
      <c r="D3497" s="128">
        <v>1</v>
      </c>
    </row>
    <row r="3498" spans="1:4" ht="13.5">
      <c r="A3498" s="109">
        <v>5</v>
      </c>
      <c r="B3498" s="129" t="s">
        <v>638</v>
      </c>
      <c r="C3498" s="128" t="s">
        <v>19</v>
      </c>
      <c r="D3498" s="128">
        <v>87</v>
      </c>
    </row>
    <row r="3499" spans="1:4" ht="13.5">
      <c r="A3499" s="109">
        <v>6</v>
      </c>
      <c r="B3499" s="129" t="s">
        <v>811</v>
      </c>
      <c r="C3499" s="128" t="s">
        <v>19</v>
      </c>
      <c r="D3499" s="128">
        <v>53</v>
      </c>
    </row>
    <row r="3500" spans="1:4" ht="27">
      <c r="A3500" s="109">
        <v>7</v>
      </c>
      <c r="B3500" s="129" t="s">
        <v>848</v>
      </c>
      <c r="C3500" s="128" t="s">
        <v>19</v>
      </c>
      <c r="D3500" s="128">
        <v>13</v>
      </c>
    </row>
    <row r="3501" spans="1:4" ht="13.5">
      <c r="A3501" s="105"/>
      <c r="B3501" s="129" t="s">
        <v>402</v>
      </c>
      <c r="C3501" s="128"/>
      <c r="D3501" s="128"/>
    </row>
    <row r="3502" spans="1:4" ht="27">
      <c r="A3502" s="109">
        <v>8</v>
      </c>
      <c r="B3502" s="129" t="s">
        <v>849</v>
      </c>
      <c r="C3502" s="128" t="s">
        <v>19</v>
      </c>
      <c r="D3502" s="128">
        <v>1</v>
      </c>
    </row>
    <row r="3503" spans="1:4" ht="27">
      <c r="A3503" s="109">
        <v>9</v>
      </c>
      <c r="B3503" s="129" t="s">
        <v>711</v>
      </c>
      <c r="C3503" s="128" t="s">
        <v>19</v>
      </c>
      <c r="D3503" s="128">
        <v>1</v>
      </c>
    </row>
    <row r="3504" spans="1:4" ht="13.5">
      <c r="A3504" s="105">
        <v>10</v>
      </c>
      <c r="B3504" s="107" t="s">
        <v>850</v>
      </c>
      <c r="C3504" s="159" t="s">
        <v>19</v>
      </c>
      <c r="D3504" s="159">
        <v>1</v>
      </c>
    </row>
    <row r="3505" spans="1:4" ht="13.5">
      <c r="A3505" s="105"/>
      <c r="B3505" s="129" t="s">
        <v>405</v>
      </c>
      <c r="C3505" s="128"/>
      <c r="D3505" s="128"/>
    </row>
    <row r="3506" spans="1:4" ht="27">
      <c r="A3506" s="105">
        <v>11</v>
      </c>
      <c r="B3506" s="129" t="s">
        <v>726</v>
      </c>
      <c r="C3506" s="128" t="s">
        <v>19</v>
      </c>
      <c r="D3506" s="128">
        <v>1</v>
      </c>
    </row>
    <row r="3507" spans="1:4" ht="27">
      <c r="A3507" s="105">
        <v>12</v>
      </c>
      <c r="B3507" s="129" t="s">
        <v>711</v>
      </c>
      <c r="C3507" s="128" t="s">
        <v>19</v>
      </c>
      <c r="D3507" s="128">
        <v>1</v>
      </c>
    </row>
    <row r="3508" spans="1:4" ht="13.5">
      <c r="A3508" s="105">
        <v>13</v>
      </c>
      <c r="B3508" s="110" t="s">
        <v>851</v>
      </c>
      <c r="C3508" s="128" t="s">
        <v>19</v>
      </c>
      <c r="D3508" s="128">
        <v>1</v>
      </c>
    </row>
    <row r="3509" spans="1:4" ht="13.5">
      <c r="A3509" s="105">
        <v>14</v>
      </c>
      <c r="B3509" s="107" t="s">
        <v>675</v>
      </c>
      <c r="C3509" s="128" t="s">
        <v>13</v>
      </c>
      <c r="D3509" s="128">
        <v>20</v>
      </c>
    </row>
    <row r="3510" spans="1:4" ht="13.5">
      <c r="A3510" s="294" t="s">
        <v>345</v>
      </c>
      <c r="B3510" s="294"/>
      <c r="C3510" s="294"/>
      <c r="D3510" s="294"/>
    </row>
    <row r="3511" spans="1:4" ht="13.5">
      <c r="A3511" s="109">
        <v>1</v>
      </c>
      <c r="B3511" s="120" t="s">
        <v>346</v>
      </c>
      <c r="C3511" s="109" t="s">
        <v>19</v>
      </c>
      <c r="D3511" s="109">
        <v>10</v>
      </c>
    </row>
    <row r="3512" spans="1:4" ht="13.5">
      <c r="A3512" s="109">
        <v>2</v>
      </c>
      <c r="B3512" s="116" t="s">
        <v>350</v>
      </c>
      <c r="C3512" s="109" t="s">
        <v>14</v>
      </c>
      <c r="D3512" s="109">
        <v>5</v>
      </c>
    </row>
    <row r="3513" spans="1:4" ht="13.5">
      <c r="A3513" s="109">
        <v>3</v>
      </c>
      <c r="B3513" s="107" t="s">
        <v>349</v>
      </c>
      <c r="C3513" s="109" t="s">
        <v>19</v>
      </c>
      <c r="D3513" s="109">
        <v>49</v>
      </c>
    </row>
    <row r="3514" spans="1:4" ht="13.5">
      <c r="A3514" s="109">
        <v>4</v>
      </c>
      <c r="B3514" s="107" t="s">
        <v>593</v>
      </c>
      <c r="C3514" s="109" t="s">
        <v>19</v>
      </c>
      <c r="D3514" s="109">
        <v>2</v>
      </c>
    </row>
    <row r="3515" spans="1:4" ht="13.5">
      <c r="A3515" s="109">
        <v>5</v>
      </c>
      <c r="B3515" s="107" t="s">
        <v>834</v>
      </c>
      <c r="C3515" s="109" t="s">
        <v>13</v>
      </c>
      <c r="D3515" s="109">
        <v>20</v>
      </c>
    </row>
    <row r="3516" spans="1:4" ht="13.5">
      <c r="A3516" s="106"/>
      <c r="B3516" s="110"/>
      <c r="C3516" s="106"/>
      <c r="D3516" s="106"/>
    </row>
    <row r="3517" spans="1:4" ht="13.5">
      <c r="A3517" s="290" t="s">
        <v>852</v>
      </c>
      <c r="B3517" s="290"/>
      <c r="C3517" s="290"/>
      <c r="D3517" s="290"/>
    </row>
    <row r="3518" spans="1:4" ht="32.25" customHeight="1">
      <c r="A3518" s="104" t="s">
        <v>112</v>
      </c>
      <c r="B3518" s="104" t="s">
        <v>1</v>
      </c>
      <c r="C3518" s="104" t="s">
        <v>160</v>
      </c>
      <c r="D3518" s="104" t="s">
        <v>10</v>
      </c>
    </row>
    <row r="3519" spans="1:4" ht="13.5">
      <c r="A3519" s="105"/>
      <c r="B3519" s="107" t="s">
        <v>391</v>
      </c>
      <c r="C3519" s="105"/>
      <c r="D3519" s="105"/>
    </row>
    <row r="3520" spans="1:4" ht="13.5">
      <c r="A3520" s="109">
        <v>1</v>
      </c>
      <c r="B3520" s="120" t="s">
        <v>412</v>
      </c>
      <c r="C3520" s="109" t="s">
        <v>19</v>
      </c>
      <c r="D3520" s="109">
        <v>1</v>
      </c>
    </row>
    <row r="3521" spans="1:4" ht="27">
      <c r="A3521" s="109">
        <v>2</v>
      </c>
      <c r="B3521" s="129" t="s">
        <v>848</v>
      </c>
      <c r="C3521" s="128" t="s">
        <v>19</v>
      </c>
      <c r="D3521" s="128">
        <v>36</v>
      </c>
    </row>
    <row r="3522" spans="1:4" ht="13.5">
      <c r="A3522" s="109">
        <v>3</v>
      </c>
      <c r="B3522" s="129" t="s">
        <v>811</v>
      </c>
      <c r="C3522" s="128" t="s">
        <v>19</v>
      </c>
      <c r="D3522" s="128">
        <v>54</v>
      </c>
    </row>
    <row r="3523" spans="1:4" ht="13.5">
      <c r="A3523" s="105"/>
      <c r="B3523" s="129" t="s">
        <v>397</v>
      </c>
      <c r="C3523" s="128"/>
      <c r="D3523" s="128"/>
    </row>
    <row r="3524" spans="1:4" ht="13.5">
      <c r="A3524" s="109">
        <v>4</v>
      </c>
      <c r="B3524" s="129" t="s">
        <v>688</v>
      </c>
      <c r="C3524" s="128" t="s">
        <v>19</v>
      </c>
      <c r="D3524" s="128">
        <v>1</v>
      </c>
    </row>
    <row r="3525" spans="1:4" ht="13.5">
      <c r="A3525" s="109">
        <v>5</v>
      </c>
      <c r="B3525" s="129" t="s">
        <v>638</v>
      </c>
      <c r="C3525" s="128" t="s">
        <v>19</v>
      </c>
      <c r="D3525" s="128">
        <v>57</v>
      </c>
    </row>
    <row r="3526" spans="1:4" ht="13.5">
      <c r="A3526" s="109">
        <v>6</v>
      </c>
      <c r="B3526" s="129" t="s">
        <v>811</v>
      </c>
      <c r="C3526" s="128" t="s">
        <v>19</v>
      </c>
      <c r="D3526" s="128">
        <v>33</v>
      </c>
    </row>
    <row r="3527" spans="1:4" ht="27">
      <c r="A3527" s="109">
        <v>7</v>
      </c>
      <c r="B3527" s="129" t="s">
        <v>848</v>
      </c>
      <c r="C3527" s="128" t="s">
        <v>19</v>
      </c>
      <c r="D3527" s="128">
        <v>10</v>
      </c>
    </row>
    <row r="3528" spans="1:4" ht="13.5">
      <c r="A3528" s="105"/>
      <c r="B3528" s="129" t="s">
        <v>402</v>
      </c>
      <c r="C3528" s="128"/>
      <c r="D3528" s="128"/>
    </row>
    <row r="3529" spans="1:4" ht="27">
      <c r="A3529" s="109">
        <v>8</v>
      </c>
      <c r="B3529" s="129" t="s">
        <v>849</v>
      </c>
      <c r="C3529" s="128" t="s">
        <v>19</v>
      </c>
      <c r="D3529" s="128">
        <v>1</v>
      </c>
    </row>
    <row r="3530" spans="1:4" ht="27">
      <c r="A3530" s="109">
        <v>9</v>
      </c>
      <c r="B3530" s="129" t="s">
        <v>711</v>
      </c>
      <c r="C3530" s="128" t="s">
        <v>19</v>
      </c>
      <c r="D3530" s="128">
        <v>1</v>
      </c>
    </row>
    <row r="3531" spans="1:4" ht="13.5">
      <c r="A3531" s="105"/>
      <c r="B3531" s="129" t="s">
        <v>405</v>
      </c>
      <c r="C3531" s="128"/>
      <c r="D3531" s="128"/>
    </row>
    <row r="3532" spans="1:4" ht="27">
      <c r="A3532" s="105">
        <v>10</v>
      </c>
      <c r="B3532" s="129" t="s">
        <v>726</v>
      </c>
      <c r="C3532" s="128" t="s">
        <v>19</v>
      </c>
      <c r="D3532" s="128">
        <v>1</v>
      </c>
    </row>
    <row r="3533" spans="1:4" ht="27">
      <c r="A3533" s="105">
        <v>11</v>
      </c>
      <c r="B3533" s="129" t="s">
        <v>711</v>
      </c>
      <c r="C3533" s="128" t="s">
        <v>19</v>
      </c>
      <c r="D3533" s="128">
        <v>1</v>
      </c>
    </row>
    <row r="3534" spans="1:4" ht="13.5">
      <c r="A3534" s="294" t="s">
        <v>345</v>
      </c>
      <c r="B3534" s="294"/>
      <c r="C3534" s="294"/>
      <c r="D3534" s="294"/>
    </row>
    <row r="3535" spans="1:4" ht="13.5">
      <c r="A3535" s="109">
        <v>1</v>
      </c>
      <c r="B3535" s="120" t="s">
        <v>346</v>
      </c>
      <c r="C3535" s="109" t="s">
        <v>19</v>
      </c>
      <c r="D3535" s="109">
        <v>10</v>
      </c>
    </row>
    <row r="3536" spans="1:4" ht="13.5">
      <c r="A3536" s="109">
        <v>2</v>
      </c>
      <c r="B3536" s="116" t="s">
        <v>350</v>
      </c>
      <c r="C3536" s="109" t="s">
        <v>14</v>
      </c>
      <c r="D3536" s="109">
        <v>5</v>
      </c>
    </row>
    <row r="3537" spans="1:4" ht="13.5">
      <c r="A3537" s="109">
        <v>3</v>
      </c>
      <c r="B3537" s="107" t="s">
        <v>853</v>
      </c>
      <c r="C3537" s="109" t="s">
        <v>19</v>
      </c>
      <c r="D3537" s="109">
        <v>46</v>
      </c>
    </row>
    <row r="3538" spans="1:4" ht="13.5">
      <c r="A3538" s="106"/>
      <c r="B3538" s="110"/>
      <c r="C3538" s="106"/>
      <c r="D3538" s="106"/>
    </row>
    <row r="3539" spans="1:4" ht="13.5">
      <c r="A3539" s="290" t="s">
        <v>854</v>
      </c>
      <c r="B3539" s="290"/>
      <c r="C3539" s="290"/>
      <c r="D3539" s="290"/>
    </row>
    <row r="3540" spans="1:4" ht="28.5" customHeight="1">
      <c r="A3540" s="104" t="s">
        <v>112</v>
      </c>
      <c r="B3540" s="104" t="s">
        <v>1</v>
      </c>
      <c r="C3540" s="104" t="s">
        <v>160</v>
      </c>
      <c r="D3540" s="104" t="s">
        <v>10</v>
      </c>
    </row>
    <row r="3541" spans="1:4" ht="13.5">
      <c r="A3541" s="105"/>
      <c r="B3541" s="107" t="s">
        <v>391</v>
      </c>
      <c r="C3541" s="105"/>
      <c r="D3541" s="105"/>
    </row>
    <row r="3542" spans="1:4" ht="13.5">
      <c r="A3542" s="109">
        <v>1</v>
      </c>
      <c r="B3542" s="120" t="s">
        <v>412</v>
      </c>
      <c r="C3542" s="109" t="s">
        <v>19</v>
      </c>
      <c r="D3542" s="109">
        <v>1</v>
      </c>
    </row>
    <row r="3543" spans="1:4" ht="27">
      <c r="A3543" s="109">
        <v>2</v>
      </c>
      <c r="B3543" s="129" t="s">
        <v>848</v>
      </c>
      <c r="C3543" s="128" t="s">
        <v>19</v>
      </c>
      <c r="D3543" s="128">
        <v>36</v>
      </c>
    </row>
    <row r="3544" spans="1:4" ht="13.5">
      <c r="A3544" s="109">
        <v>3</v>
      </c>
      <c r="B3544" s="129" t="s">
        <v>811</v>
      </c>
      <c r="C3544" s="128" t="s">
        <v>19</v>
      </c>
      <c r="D3544" s="128">
        <v>54</v>
      </c>
    </row>
    <row r="3545" spans="1:4" ht="13.5">
      <c r="A3545" s="105"/>
      <c r="B3545" s="129" t="s">
        <v>402</v>
      </c>
      <c r="C3545" s="128"/>
      <c r="D3545" s="128"/>
    </row>
    <row r="3546" spans="1:4" ht="27">
      <c r="A3546" s="109">
        <v>8</v>
      </c>
      <c r="B3546" s="129" t="s">
        <v>849</v>
      </c>
      <c r="C3546" s="128" t="s">
        <v>19</v>
      </c>
      <c r="D3546" s="128">
        <v>1</v>
      </c>
    </row>
    <row r="3547" spans="1:4" ht="27">
      <c r="A3547" s="109">
        <v>9</v>
      </c>
      <c r="B3547" s="129" t="s">
        <v>711</v>
      </c>
      <c r="C3547" s="128" t="s">
        <v>19</v>
      </c>
      <c r="D3547" s="128">
        <v>1</v>
      </c>
    </row>
    <row r="3548" spans="1:4" ht="13.5">
      <c r="A3548" s="105"/>
      <c r="B3548" s="129" t="s">
        <v>405</v>
      </c>
      <c r="C3548" s="128"/>
      <c r="D3548" s="128"/>
    </row>
    <row r="3549" spans="1:4" ht="27">
      <c r="A3549" s="105">
        <v>10</v>
      </c>
      <c r="B3549" s="129" t="s">
        <v>726</v>
      </c>
      <c r="C3549" s="128" t="s">
        <v>19</v>
      </c>
      <c r="D3549" s="128">
        <v>1</v>
      </c>
    </row>
    <row r="3550" spans="1:4" ht="27">
      <c r="A3550" s="105">
        <v>11</v>
      </c>
      <c r="B3550" s="129" t="s">
        <v>711</v>
      </c>
      <c r="C3550" s="128" t="s">
        <v>19</v>
      </c>
      <c r="D3550" s="128">
        <v>1</v>
      </c>
    </row>
    <row r="3551" spans="1:4" ht="13.5">
      <c r="A3551" s="294" t="s">
        <v>345</v>
      </c>
      <c r="B3551" s="294"/>
      <c r="C3551" s="294"/>
      <c r="D3551" s="294"/>
    </row>
    <row r="3552" spans="1:4" ht="13.5">
      <c r="A3552" s="109">
        <v>1</v>
      </c>
      <c r="B3552" s="120" t="s">
        <v>346</v>
      </c>
      <c r="C3552" s="109" t="s">
        <v>19</v>
      </c>
      <c r="D3552" s="109">
        <v>10</v>
      </c>
    </row>
    <row r="3553" spans="1:4" ht="13.5">
      <c r="A3553" s="109">
        <v>2</v>
      </c>
      <c r="B3553" s="116" t="s">
        <v>350</v>
      </c>
      <c r="C3553" s="109" t="s">
        <v>14</v>
      </c>
      <c r="D3553" s="109">
        <v>5</v>
      </c>
    </row>
    <row r="3554" spans="1:4" ht="13.5">
      <c r="A3554" s="109">
        <v>3</v>
      </c>
      <c r="B3554" s="107" t="s">
        <v>853</v>
      </c>
      <c r="C3554" s="109" t="s">
        <v>19</v>
      </c>
      <c r="D3554" s="109">
        <v>36</v>
      </c>
    </row>
    <row r="3555" spans="1:4" ht="13.5">
      <c r="A3555" s="175"/>
      <c r="B3555" s="175"/>
      <c r="C3555" s="175"/>
      <c r="D3555" s="175"/>
    </row>
    <row r="3556" spans="1:4" ht="13.5">
      <c r="A3556" s="304" t="s">
        <v>855</v>
      </c>
      <c r="B3556" s="304"/>
      <c r="C3556" s="304"/>
      <c r="D3556" s="304"/>
    </row>
    <row r="3557" spans="1:4" ht="29.25" customHeight="1">
      <c r="A3557" s="127" t="s">
        <v>112</v>
      </c>
      <c r="B3557" s="127" t="s">
        <v>1</v>
      </c>
      <c r="C3557" s="127" t="s">
        <v>160</v>
      </c>
      <c r="D3557" s="127" t="s">
        <v>10</v>
      </c>
    </row>
    <row r="3558" spans="1:4" ht="13.5">
      <c r="A3558" s="128"/>
      <c r="B3558" s="129" t="s">
        <v>391</v>
      </c>
      <c r="C3558" s="128"/>
      <c r="D3558" s="128"/>
    </row>
    <row r="3559" spans="1:4" ht="27">
      <c r="A3559" s="128">
        <v>1</v>
      </c>
      <c r="B3559" s="129" t="s">
        <v>759</v>
      </c>
      <c r="C3559" s="128" t="s">
        <v>19</v>
      </c>
      <c r="D3559" s="128">
        <v>1</v>
      </c>
    </row>
    <row r="3560" spans="1:4" ht="27">
      <c r="A3560" s="128">
        <f>A3559+1</f>
        <v>2</v>
      </c>
      <c r="B3560" s="129" t="s">
        <v>478</v>
      </c>
      <c r="C3560" s="128" t="s">
        <v>19</v>
      </c>
      <c r="D3560" s="128">
        <f>D3561+2</f>
        <v>8</v>
      </c>
    </row>
    <row r="3561" spans="1:4" ht="13.5">
      <c r="A3561" s="128">
        <f aca="true" t="shared" si="59" ref="A3561:A3566">A3560+1</f>
        <v>3</v>
      </c>
      <c r="B3561" s="129" t="s">
        <v>760</v>
      </c>
      <c r="C3561" s="128" t="s">
        <v>19</v>
      </c>
      <c r="D3561" s="155">
        <v>6</v>
      </c>
    </row>
    <row r="3562" spans="1:4" ht="27">
      <c r="A3562" s="128">
        <f t="shared" si="59"/>
        <v>4</v>
      </c>
      <c r="B3562" s="129" t="s">
        <v>416</v>
      </c>
      <c r="C3562" s="128" t="s">
        <v>19</v>
      </c>
      <c r="D3562" s="155">
        <f>D3560</f>
        <v>8</v>
      </c>
    </row>
    <row r="3563" spans="1:4" ht="13.5">
      <c r="A3563" s="128">
        <f t="shared" si="59"/>
        <v>5</v>
      </c>
      <c r="B3563" s="129" t="s">
        <v>616</v>
      </c>
      <c r="C3563" s="128" t="s">
        <v>19</v>
      </c>
      <c r="D3563" s="155">
        <v>6</v>
      </c>
    </row>
    <row r="3564" spans="1:4" ht="13.5">
      <c r="A3564" s="128">
        <f t="shared" si="59"/>
        <v>6</v>
      </c>
      <c r="B3564" s="129" t="s">
        <v>761</v>
      </c>
      <c r="C3564" s="128" t="s">
        <v>19</v>
      </c>
      <c r="D3564" s="155">
        <v>2</v>
      </c>
    </row>
    <row r="3565" spans="1:4" ht="13.5">
      <c r="A3565" s="128">
        <f t="shared" si="59"/>
        <v>7</v>
      </c>
      <c r="B3565" s="129" t="s">
        <v>762</v>
      </c>
      <c r="C3565" s="128" t="s">
        <v>19</v>
      </c>
      <c r="D3565" s="155">
        <v>2</v>
      </c>
    </row>
    <row r="3566" spans="1:4" ht="13.5">
      <c r="A3566" s="128">
        <f t="shared" si="59"/>
        <v>8</v>
      </c>
      <c r="B3566" s="129" t="s">
        <v>763</v>
      </c>
      <c r="C3566" s="128" t="s">
        <v>19</v>
      </c>
      <c r="D3566" s="155">
        <v>1</v>
      </c>
    </row>
    <row r="3567" spans="1:4" ht="13.5">
      <c r="A3567" s="128"/>
      <c r="B3567" s="129" t="s">
        <v>397</v>
      </c>
      <c r="C3567" s="128"/>
      <c r="D3567" s="155"/>
    </row>
    <row r="3568" spans="1:4" ht="27">
      <c r="A3568" s="128">
        <v>9</v>
      </c>
      <c r="B3568" s="129" t="s">
        <v>759</v>
      </c>
      <c r="C3568" s="128" t="s">
        <v>19</v>
      </c>
      <c r="D3568" s="155">
        <v>1</v>
      </c>
    </row>
    <row r="3569" spans="1:4" ht="13.5">
      <c r="A3569" s="128">
        <f aca="true" t="shared" si="60" ref="A3569:A3574">A3568+1</f>
        <v>10</v>
      </c>
      <c r="B3569" s="129" t="s">
        <v>764</v>
      </c>
      <c r="C3569" s="128" t="s">
        <v>19</v>
      </c>
      <c r="D3569" s="155">
        <f>D3574+1</f>
        <v>9</v>
      </c>
    </row>
    <row r="3570" spans="1:4" ht="27">
      <c r="A3570" s="128">
        <f t="shared" si="60"/>
        <v>11</v>
      </c>
      <c r="B3570" s="129" t="s">
        <v>765</v>
      </c>
      <c r="C3570" s="128" t="s">
        <v>19</v>
      </c>
      <c r="D3570" s="155">
        <v>24</v>
      </c>
    </row>
    <row r="3571" spans="1:4" ht="27">
      <c r="A3571" s="128">
        <f t="shared" si="60"/>
        <v>12</v>
      </c>
      <c r="B3571" s="129" t="s">
        <v>771</v>
      </c>
      <c r="C3571" s="128" t="s">
        <v>19</v>
      </c>
      <c r="D3571" s="155">
        <f>D3569</f>
        <v>9</v>
      </c>
    </row>
    <row r="3572" spans="1:4" ht="13.5">
      <c r="A3572" s="128">
        <f t="shared" si="60"/>
        <v>13</v>
      </c>
      <c r="B3572" s="129" t="s">
        <v>616</v>
      </c>
      <c r="C3572" s="128" t="s">
        <v>19</v>
      </c>
      <c r="D3572" s="155">
        <f>D3570*3</f>
        <v>72</v>
      </c>
    </row>
    <row r="3573" spans="1:4" ht="27">
      <c r="A3573" s="128">
        <f t="shared" si="60"/>
        <v>14</v>
      </c>
      <c r="B3573" s="129" t="s">
        <v>478</v>
      </c>
      <c r="C3573" s="128" t="s">
        <v>19</v>
      </c>
      <c r="D3573" s="155">
        <v>1</v>
      </c>
    </row>
    <row r="3574" spans="1:4" ht="13.5">
      <c r="A3574" s="128">
        <f t="shared" si="60"/>
        <v>15</v>
      </c>
      <c r="B3574" s="129" t="s">
        <v>760</v>
      </c>
      <c r="C3574" s="128" t="s">
        <v>19</v>
      </c>
      <c r="D3574" s="155">
        <v>8</v>
      </c>
    </row>
    <row r="3575" spans="1:4" ht="13.5">
      <c r="A3575" s="128"/>
      <c r="B3575" s="129" t="s">
        <v>402</v>
      </c>
      <c r="C3575" s="128"/>
      <c r="D3575" s="155"/>
    </row>
    <row r="3576" spans="1:4" ht="27">
      <c r="A3576" s="128">
        <v>16</v>
      </c>
      <c r="B3576" s="129" t="s">
        <v>766</v>
      </c>
      <c r="C3576" s="128" t="s">
        <v>19</v>
      </c>
      <c r="D3576" s="128">
        <v>1</v>
      </c>
    </row>
    <row r="3577" spans="1:4" ht="27">
      <c r="A3577" s="128">
        <f>A3576+1</f>
        <v>17</v>
      </c>
      <c r="B3577" s="129" t="s">
        <v>480</v>
      </c>
      <c r="C3577" s="128" t="s">
        <v>19</v>
      </c>
      <c r="D3577" s="128">
        <v>1</v>
      </c>
    </row>
    <row r="3578" spans="1:4" ht="27">
      <c r="A3578" s="128">
        <f>A3577+1</f>
        <v>18</v>
      </c>
      <c r="B3578" s="129" t="s">
        <v>481</v>
      </c>
      <c r="C3578" s="128" t="s">
        <v>14</v>
      </c>
      <c r="D3578" s="128">
        <v>2.5</v>
      </c>
    </row>
    <row r="3579" spans="1:4" ht="27">
      <c r="A3579" s="128">
        <f>A3578+1</f>
        <v>19</v>
      </c>
      <c r="B3579" s="129" t="s">
        <v>767</v>
      </c>
      <c r="C3579" s="128" t="s">
        <v>19</v>
      </c>
      <c r="D3579" s="128">
        <v>1</v>
      </c>
    </row>
    <row r="3580" spans="1:4" ht="27">
      <c r="A3580" s="128">
        <f>A3579+1</f>
        <v>20</v>
      </c>
      <c r="B3580" s="129" t="s">
        <v>338</v>
      </c>
      <c r="C3580" s="128" t="s">
        <v>19</v>
      </c>
      <c r="D3580" s="128">
        <v>1</v>
      </c>
    </row>
    <row r="3581" spans="1:4" ht="27">
      <c r="A3581" s="128">
        <f>A3580+1</f>
        <v>21</v>
      </c>
      <c r="B3581" s="129" t="s">
        <v>768</v>
      </c>
      <c r="C3581" s="128" t="s">
        <v>19</v>
      </c>
      <c r="D3581" s="128">
        <v>1</v>
      </c>
    </row>
    <row r="3582" spans="1:4" ht="13.5">
      <c r="A3582" s="128"/>
      <c r="B3582" s="129" t="s">
        <v>405</v>
      </c>
      <c r="C3582" s="128"/>
      <c r="D3582" s="128"/>
    </row>
    <row r="3583" spans="1:4" ht="27">
      <c r="A3583" s="128">
        <v>22</v>
      </c>
      <c r="B3583" s="129" t="s">
        <v>766</v>
      </c>
      <c r="C3583" s="128" t="s">
        <v>19</v>
      </c>
      <c r="D3583" s="128">
        <v>1</v>
      </c>
    </row>
    <row r="3584" spans="1:4" ht="27">
      <c r="A3584" s="128">
        <f>A3583+1</f>
        <v>23</v>
      </c>
      <c r="B3584" s="129" t="s">
        <v>480</v>
      </c>
      <c r="C3584" s="128" t="s">
        <v>19</v>
      </c>
      <c r="D3584" s="128">
        <v>1</v>
      </c>
    </row>
    <row r="3585" spans="1:4" ht="27">
      <c r="A3585" s="128">
        <f>A3584+1</f>
        <v>24</v>
      </c>
      <c r="B3585" s="129" t="s">
        <v>481</v>
      </c>
      <c r="C3585" s="128" t="s">
        <v>14</v>
      </c>
      <c r="D3585" s="128">
        <v>2.5</v>
      </c>
    </row>
    <row r="3586" spans="1:4" ht="27">
      <c r="A3586" s="128">
        <f>A3585+1</f>
        <v>25</v>
      </c>
      <c r="B3586" s="129" t="s">
        <v>767</v>
      </c>
      <c r="C3586" s="128" t="s">
        <v>19</v>
      </c>
      <c r="D3586" s="128">
        <v>1</v>
      </c>
    </row>
    <row r="3587" spans="1:4" ht="27">
      <c r="A3587" s="128">
        <f>A3586+1</f>
        <v>26</v>
      </c>
      <c r="B3587" s="129" t="s">
        <v>338</v>
      </c>
      <c r="C3587" s="128" t="s">
        <v>19</v>
      </c>
      <c r="D3587" s="128">
        <v>1</v>
      </c>
    </row>
    <row r="3588" spans="1:4" ht="27">
      <c r="A3588" s="128">
        <f>A3587+1</f>
        <v>27</v>
      </c>
      <c r="B3588" s="129" t="s">
        <v>768</v>
      </c>
      <c r="C3588" s="128" t="s">
        <v>19</v>
      </c>
      <c r="D3588" s="128">
        <v>1</v>
      </c>
    </row>
    <row r="3589" spans="1:4" ht="13.5">
      <c r="A3589" s="305" t="s">
        <v>345</v>
      </c>
      <c r="B3589" s="305"/>
      <c r="C3589" s="305"/>
      <c r="D3589" s="305"/>
    </row>
    <row r="3590" spans="1:4" ht="13.5">
      <c r="A3590" s="128">
        <v>1</v>
      </c>
      <c r="B3590" s="129" t="s">
        <v>346</v>
      </c>
      <c r="C3590" s="128" t="s">
        <v>19</v>
      </c>
      <c r="D3590" s="128">
        <v>8</v>
      </c>
    </row>
    <row r="3591" spans="1:4" ht="13.5">
      <c r="A3591" s="128">
        <v>2</v>
      </c>
      <c r="B3591" s="129" t="s">
        <v>347</v>
      </c>
      <c r="C3591" s="128" t="s">
        <v>146</v>
      </c>
      <c r="D3591" s="128">
        <v>5</v>
      </c>
    </row>
    <row r="3592" spans="1:4" ht="13.5">
      <c r="A3592" s="128">
        <v>3</v>
      </c>
      <c r="B3592" s="129" t="s">
        <v>769</v>
      </c>
      <c r="C3592" s="128" t="s">
        <v>19</v>
      </c>
      <c r="D3592" s="128">
        <v>4</v>
      </c>
    </row>
    <row r="3593" spans="1:4" ht="13.5">
      <c r="A3593" s="128">
        <v>4</v>
      </c>
      <c r="B3593" s="129" t="s">
        <v>348</v>
      </c>
      <c r="C3593" s="128" t="s">
        <v>19</v>
      </c>
      <c r="D3593" s="128">
        <v>4</v>
      </c>
    </row>
    <row r="3594" spans="1:4" ht="13.5">
      <c r="A3594" s="128">
        <v>5</v>
      </c>
      <c r="B3594" s="129" t="s">
        <v>349</v>
      </c>
      <c r="C3594" s="128" t="s">
        <v>19</v>
      </c>
      <c r="D3594" s="128">
        <f>D3561+D3574</f>
        <v>14</v>
      </c>
    </row>
    <row r="3595" spans="1:4" ht="13.5">
      <c r="A3595" s="128">
        <v>6</v>
      </c>
      <c r="B3595" s="129" t="s">
        <v>442</v>
      </c>
      <c r="C3595" s="128" t="s">
        <v>411</v>
      </c>
      <c r="D3595" s="128">
        <v>2</v>
      </c>
    </row>
    <row r="3596" spans="1:4" ht="13.5">
      <c r="A3596" s="128">
        <v>7</v>
      </c>
      <c r="B3596" s="129" t="s">
        <v>350</v>
      </c>
      <c r="C3596" s="128" t="s">
        <v>14</v>
      </c>
      <c r="D3596" s="128">
        <v>5</v>
      </c>
    </row>
    <row r="3597" spans="1:4" ht="13.5">
      <c r="A3597" s="175"/>
      <c r="B3597" s="175"/>
      <c r="C3597" s="175"/>
      <c r="D3597" s="175"/>
    </row>
    <row r="3598" spans="1:4" ht="13.5">
      <c r="A3598" s="290" t="s">
        <v>852</v>
      </c>
      <c r="B3598" s="290"/>
      <c r="C3598" s="290"/>
      <c r="D3598" s="290"/>
    </row>
    <row r="3599" spans="1:4" ht="27">
      <c r="A3599" s="104" t="s">
        <v>112</v>
      </c>
      <c r="B3599" s="104" t="s">
        <v>1</v>
      </c>
      <c r="C3599" s="104" t="s">
        <v>160</v>
      </c>
      <c r="D3599" s="104" t="s">
        <v>10</v>
      </c>
    </row>
    <row r="3600" spans="1:4" ht="13.5">
      <c r="A3600" s="105"/>
      <c r="B3600" s="107" t="s">
        <v>391</v>
      </c>
      <c r="C3600" s="105"/>
      <c r="D3600" s="105"/>
    </row>
    <row r="3601" spans="1:4" ht="13.5">
      <c r="A3601" s="109">
        <v>1</v>
      </c>
      <c r="B3601" s="120" t="s">
        <v>412</v>
      </c>
      <c r="C3601" s="109" t="s">
        <v>19</v>
      </c>
      <c r="D3601" s="109">
        <v>1</v>
      </c>
    </row>
    <row r="3602" spans="1:4" ht="27">
      <c r="A3602" s="109">
        <v>2</v>
      </c>
      <c r="B3602" s="129" t="s">
        <v>848</v>
      </c>
      <c r="C3602" s="128" t="s">
        <v>19</v>
      </c>
      <c r="D3602" s="128">
        <v>36</v>
      </c>
    </row>
    <row r="3603" spans="1:4" ht="13.5">
      <c r="A3603" s="109">
        <v>3</v>
      </c>
      <c r="B3603" s="129" t="s">
        <v>811</v>
      </c>
      <c r="C3603" s="128" t="s">
        <v>19</v>
      </c>
      <c r="D3603" s="128">
        <v>54</v>
      </c>
    </row>
    <row r="3604" spans="1:4" ht="13.5">
      <c r="A3604" s="105"/>
      <c r="B3604" s="129" t="s">
        <v>397</v>
      </c>
      <c r="C3604" s="128"/>
      <c r="D3604" s="128"/>
    </row>
    <row r="3605" spans="1:4" ht="13.5">
      <c r="A3605" s="109">
        <v>4</v>
      </c>
      <c r="B3605" s="129" t="s">
        <v>688</v>
      </c>
      <c r="C3605" s="128" t="s">
        <v>19</v>
      </c>
      <c r="D3605" s="128">
        <v>1</v>
      </c>
    </row>
    <row r="3606" spans="1:4" ht="13.5">
      <c r="A3606" s="109">
        <v>5</v>
      </c>
      <c r="B3606" s="129" t="s">
        <v>638</v>
      </c>
      <c r="C3606" s="128" t="s">
        <v>19</v>
      </c>
      <c r="D3606" s="128">
        <v>57</v>
      </c>
    </row>
    <row r="3607" spans="1:4" ht="13.5">
      <c r="A3607" s="109">
        <v>6</v>
      </c>
      <c r="B3607" s="129" t="s">
        <v>811</v>
      </c>
      <c r="C3607" s="128" t="s">
        <v>19</v>
      </c>
      <c r="D3607" s="128">
        <v>33</v>
      </c>
    </row>
    <row r="3608" spans="1:4" ht="27">
      <c r="A3608" s="109">
        <v>7</v>
      </c>
      <c r="B3608" s="129" t="s">
        <v>848</v>
      </c>
      <c r="C3608" s="128" t="s">
        <v>19</v>
      </c>
      <c r="D3608" s="128">
        <v>10</v>
      </c>
    </row>
    <row r="3609" spans="1:4" ht="13.5">
      <c r="A3609" s="105"/>
      <c r="B3609" s="129" t="s">
        <v>402</v>
      </c>
      <c r="C3609" s="128"/>
      <c r="D3609" s="128"/>
    </row>
    <row r="3610" spans="1:4" ht="27">
      <c r="A3610" s="109">
        <v>8</v>
      </c>
      <c r="B3610" s="129" t="s">
        <v>849</v>
      </c>
      <c r="C3610" s="128" t="s">
        <v>19</v>
      </c>
      <c r="D3610" s="128">
        <v>1</v>
      </c>
    </row>
    <row r="3611" spans="1:4" ht="27">
      <c r="A3611" s="109">
        <v>9</v>
      </c>
      <c r="B3611" s="129" t="s">
        <v>711</v>
      </c>
      <c r="C3611" s="128" t="s">
        <v>19</v>
      </c>
      <c r="D3611" s="128">
        <v>1</v>
      </c>
    </row>
    <row r="3612" spans="1:4" ht="13.5">
      <c r="A3612" s="105"/>
      <c r="B3612" s="129" t="s">
        <v>405</v>
      </c>
      <c r="C3612" s="128"/>
      <c r="D3612" s="128"/>
    </row>
    <row r="3613" spans="1:4" ht="27">
      <c r="A3613" s="105">
        <v>10</v>
      </c>
      <c r="B3613" s="129" t="s">
        <v>726</v>
      </c>
      <c r="C3613" s="128" t="s">
        <v>19</v>
      </c>
      <c r="D3613" s="128">
        <v>1</v>
      </c>
    </row>
    <row r="3614" spans="1:4" ht="27">
      <c r="A3614" s="105">
        <v>11</v>
      </c>
      <c r="B3614" s="129" t="s">
        <v>711</v>
      </c>
      <c r="C3614" s="128" t="s">
        <v>19</v>
      </c>
      <c r="D3614" s="128">
        <v>1</v>
      </c>
    </row>
    <row r="3615" spans="1:4" ht="13.5">
      <c r="A3615" s="294" t="s">
        <v>345</v>
      </c>
      <c r="B3615" s="294"/>
      <c r="C3615" s="294"/>
      <c r="D3615" s="294"/>
    </row>
    <row r="3616" spans="1:4" ht="13.5">
      <c r="A3616" s="109">
        <v>1</v>
      </c>
      <c r="B3616" s="120" t="s">
        <v>346</v>
      </c>
      <c r="C3616" s="109" t="s">
        <v>19</v>
      </c>
      <c r="D3616" s="109">
        <v>10</v>
      </c>
    </row>
    <row r="3617" spans="1:4" ht="13.5">
      <c r="A3617" s="109">
        <v>2</v>
      </c>
      <c r="B3617" s="116" t="s">
        <v>350</v>
      </c>
      <c r="C3617" s="109" t="s">
        <v>14</v>
      </c>
      <c r="D3617" s="109">
        <v>5</v>
      </c>
    </row>
    <row r="3618" spans="1:4" ht="13.5">
      <c r="A3618" s="109">
        <v>3</v>
      </c>
      <c r="B3618" s="107" t="s">
        <v>853</v>
      </c>
      <c r="C3618" s="109" t="s">
        <v>19</v>
      </c>
      <c r="D3618" s="109">
        <v>46</v>
      </c>
    </row>
    <row r="3619" spans="1:4" ht="13.5">
      <c r="A3619" s="106"/>
      <c r="B3619" s="110"/>
      <c r="C3619" s="106"/>
      <c r="D3619" s="106"/>
    </row>
    <row r="3620" spans="1:4" ht="13.5">
      <c r="A3620" s="290" t="s">
        <v>856</v>
      </c>
      <c r="B3620" s="290"/>
      <c r="C3620" s="290"/>
      <c r="D3620" s="290"/>
    </row>
    <row r="3621" spans="1:4" ht="33" customHeight="1">
      <c r="A3621" s="104" t="s">
        <v>112</v>
      </c>
      <c r="B3621" s="104" t="s">
        <v>1</v>
      </c>
      <c r="C3621" s="104" t="s">
        <v>160</v>
      </c>
      <c r="D3621" s="104" t="s">
        <v>10</v>
      </c>
    </row>
    <row r="3622" spans="1:4" ht="13.5">
      <c r="A3622" s="105"/>
      <c r="B3622" s="107" t="s">
        <v>391</v>
      </c>
      <c r="C3622" s="105"/>
      <c r="D3622" s="105"/>
    </row>
    <row r="3623" spans="1:4" ht="27">
      <c r="A3623" s="105">
        <v>1</v>
      </c>
      <c r="B3623" s="130" t="s">
        <v>392</v>
      </c>
      <c r="C3623" s="105" t="s">
        <v>19</v>
      </c>
      <c r="D3623" s="105">
        <v>32</v>
      </c>
    </row>
    <row r="3624" spans="1:4" ht="13.5">
      <c r="A3624" s="105">
        <v>2</v>
      </c>
      <c r="B3624" s="107" t="s">
        <v>394</v>
      </c>
      <c r="C3624" s="105" t="s">
        <v>19</v>
      </c>
      <c r="D3624" s="115">
        <v>1</v>
      </c>
    </row>
    <row r="3625" spans="1:4" ht="13.5">
      <c r="A3625" s="105">
        <v>3</v>
      </c>
      <c r="B3625" s="107" t="s">
        <v>811</v>
      </c>
      <c r="C3625" s="105" t="s">
        <v>19</v>
      </c>
      <c r="D3625" s="105">
        <v>32</v>
      </c>
    </row>
    <row r="3626" spans="1:4" ht="13.5">
      <c r="A3626" s="105"/>
      <c r="B3626" s="130" t="s">
        <v>397</v>
      </c>
      <c r="C3626" s="105"/>
      <c r="D3626" s="115"/>
    </row>
    <row r="3627" spans="1:4" ht="13.5">
      <c r="A3627" s="105">
        <v>4</v>
      </c>
      <c r="B3627" s="107" t="s">
        <v>398</v>
      </c>
      <c r="C3627" s="105" t="s">
        <v>19</v>
      </c>
      <c r="D3627" s="115">
        <v>1</v>
      </c>
    </row>
    <row r="3628" spans="1:4" ht="27">
      <c r="A3628" s="105">
        <v>5</v>
      </c>
      <c r="B3628" s="107" t="s">
        <v>399</v>
      </c>
      <c r="C3628" s="105" t="s">
        <v>19</v>
      </c>
      <c r="D3628" s="115">
        <v>54</v>
      </c>
    </row>
    <row r="3629" spans="1:4" ht="13.5">
      <c r="A3629" s="105">
        <v>6</v>
      </c>
      <c r="B3629" s="107" t="s">
        <v>811</v>
      </c>
      <c r="C3629" s="105" t="s">
        <v>19</v>
      </c>
      <c r="D3629" s="115">
        <v>35</v>
      </c>
    </row>
    <row r="3630" spans="1:4" ht="27">
      <c r="A3630" s="105">
        <v>7</v>
      </c>
      <c r="B3630" s="130" t="s">
        <v>392</v>
      </c>
      <c r="C3630" s="105" t="s">
        <v>19</v>
      </c>
      <c r="D3630" s="115">
        <v>11</v>
      </c>
    </row>
    <row r="3631" spans="1:4" ht="13.5">
      <c r="A3631" s="105"/>
      <c r="B3631" s="130" t="s">
        <v>402</v>
      </c>
      <c r="C3631" s="105"/>
      <c r="D3631" s="115"/>
    </row>
    <row r="3632" spans="1:4" ht="27">
      <c r="A3632" s="105">
        <v>8</v>
      </c>
      <c r="B3632" s="129" t="s">
        <v>711</v>
      </c>
      <c r="C3632" s="128" t="s">
        <v>19</v>
      </c>
      <c r="D3632" s="128">
        <v>1</v>
      </c>
    </row>
    <row r="3633" spans="1:4" ht="13.5">
      <c r="A3633" s="114">
        <v>9</v>
      </c>
      <c r="B3633" s="130" t="s">
        <v>404</v>
      </c>
      <c r="C3633" s="105" t="s">
        <v>19</v>
      </c>
      <c r="D3633" s="115">
        <v>1</v>
      </c>
    </row>
    <row r="3634" spans="1:4" ht="28.5" customHeight="1">
      <c r="A3634" s="105">
        <v>10</v>
      </c>
      <c r="B3634" s="120" t="s">
        <v>723</v>
      </c>
      <c r="C3634" s="105" t="s">
        <v>411</v>
      </c>
      <c r="D3634" s="115">
        <v>1</v>
      </c>
    </row>
    <row r="3635" spans="1:4" ht="13.5">
      <c r="A3635" s="105"/>
      <c r="B3635" s="130" t="s">
        <v>405</v>
      </c>
      <c r="C3635" s="105"/>
      <c r="D3635" s="115"/>
    </row>
    <row r="3636" spans="1:4" ht="27">
      <c r="A3636" s="105">
        <v>11</v>
      </c>
      <c r="B3636" s="129" t="s">
        <v>711</v>
      </c>
      <c r="C3636" s="128" t="s">
        <v>19</v>
      </c>
      <c r="D3636" s="128">
        <v>1</v>
      </c>
    </row>
    <row r="3637" spans="1:4" ht="27" customHeight="1">
      <c r="A3637" s="105">
        <v>12</v>
      </c>
      <c r="B3637" s="120" t="s">
        <v>723</v>
      </c>
      <c r="C3637" s="128" t="s">
        <v>411</v>
      </c>
      <c r="D3637" s="128">
        <v>1</v>
      </c>
    </row>
    <row r="3638" spans="1:4" ht="13.5">
      <c r="A3638" s="105">
        <v>13</v>
      </c>
      <c r="B3638" s="130" t="s">
        <v>404</v>
      </c>
      <c r="C3638" s="105" t="s">
        <v>19</v>
      </c>
      <c r="D3638" s="105">
        <v>1</v>
      </c>
    </row>
    <row r="3639" spans="1:4" ht="13.5">
      <c r="A3639" s="309" t="s">
        <v>345</v>
      </c>
      <c r="B3639" s="309"/>
      <c r="C3639" s="309"/>
      <c r="D3639" s="309"/>
    </row>
    <row r="3640" spans="1:4" ht="13.5">
      <c r="A3640" s="105">
        <v>1</v>
      </c>
      <c r="B3640" s="107" t="s">
        <v>349</v>
      </c>
      <c r="C3640" s="105" t="s">
        <v>19</v>
      </c>
      <c r="D3640" s="105">
        <v>43</v>
      </c>
    </row>
    <row r="3641" spans="1:4" ht="13.5">
      <c r="A3641" s="105">
        <v>2</v>
      </c>
      <c r="B3641" s="149" t="s">
        <v>346</v>
      </c>
      <c r="C3641" s="105" t="s">
        <v>19</v>
      </c>
      <c r="D3641" s="115">
        <v>12</v>
      </c>
    </row>
    <row r="3642" spans="1:4" ht="13.5">
      <c r="A3642" s="105">
        <v>3</v>
      </c>
      <c r="B3642" s="129" t="s">
        <v>442</v>
      </c>
      <c r="C3642" s="105" t="s">
        <v>411</v>
      </c>
      <c r="D3642" s="105">
        <v>2</v>
      </c>
    </row>
    <row r="3643" spans="1:4" ht="13.5">
      <c r="A3643" s="105">
        <v>4</v>
      </c>
      <c r="B3643" s="107" t="s">
        <v>350</v>
      </c>
      <c r="C3643" s="105" t="s">
        <v>14</v>
      </c>
      <c r="D3643" s="105">
        <v>5</v>
      </c>
    </row>
    <row r="3644" spans="1:4" ht="13.5">
      <c r="A3644" s="101"/>
      <c r="B3644" s="102"/>
      <c r="C3644" s="101"/>
      <c r="D3644" s="101"/>
    </row>
    <row r="3645" spans="1:4" ht="15">
      <c r="A3645" s="101"/>
      <c r="B3645" s="103" t="s">
        <v>323</v>
      </c>
      <c r="C3645" s="264" t="s">
        <v>324</v>
      </c>
      <c r="D3645" s="264"/>
    </row>
    <row r="3646" spans="1:4" ht="15">
      <c r="A3646" s="101"/>
      <c r="B3646" s="103" t="s">
        <v>325</v>
      </c>
      <c r="C3646" s="265" t="s">
        <v>326</v>
      </c>
      <c r="D3646" s="265"/>
    </row>
    <row r="3647" spans="1:4" ht="15">
      <c r="A3647" s="101"/>
      <c r="B3647" s="103" t="s">
        <v>327</v>
      </c>
      <c r="C3647" s="265" t="s">
        <v>326</v>
      </c>
      <c r="D3647" s="265"/>
    </row>
    <row r="3648" spans="1:4" ht="15">
      <c r="A3648" s="101"/>
      <c r="B3648" s="103" t="s">
        <v>328</v>
      </c>
      <c r="C3648" s="265" t="s">
        <v>326</v>
      </c>
      <c r="D3648" s="265"/>
    </row>
    <row r="3649" ht="12.75">
      <c r="D3649" s="1"/>
    </row>
    <row r="3650" ht="12.75">
      <c r="D3650" s="1"/>
    </row>
  </sheetData>
  <sheetProtection/>
  <mergeCells count="230">
    <mergeCell ref="C3645:D3645"/>
    <mergeCell ref="C3646:D3646"/>
    <mergeCell ref="C3647:D3647"/>
    <mergeCell ref="C3648:D3648"/>
    <mergeCell ref="A1:D1"/>
    <mergeCell ref="A2:D2"/>
    <mergeCell ref="A4:D4"/>
    <mergeCell ref="A5:D5"/>
    <mergeCell ref="A3556:D3556"/>
    <mergeCell ref="A3639:D3639"/>
    <mergeCell ref="A3490:D3490"/>
    <mergeCell ref="A3510:D3510"/>
    <mergeCell ref="A3517:D3517"/>
    <mergeCell ref="A3534:D3534"/>
    <mergeCell ref="A3539:D3539"/>
    <mergeCell ref="A3464:D3464"/>
    <mergeCell ref="A3483:D3483"/>
    <mergeCell ref="A3589:D3589"/>
    <mergeCell ref="A3598:D3598"/>
    <mergeCell ref="A3615:D3615"/>
    <mergeCell ref="A3620:D3620"/>
    <mergeCell ref="A3344:D3344"/>
    <mergeCell ref="A3352:D3352"/>
    <mergeCell ref="A3373:D3373"/>
    <mergeCell ref="A3380:D3380"/>
    <mergeCell ref="A3403:D3403"/>
    <mergeCell ref="A3551:D3551"/>
    <mergeCell ref="A3410:D3410"/>
    <mergeCell ref="A3430:D3430"/>
    <mergeCell ref="A3436:D3436"/>
    <mergeCell ref="A3457:D3457"/>
    <mergeCell ref="A3243:D3243"/>
    <mergeCell ref="A3251:D3251"/>
    <mergeCell ref="A3276:D3276"/>
    <mergeCell ref="A3284:D3284"/>
    <mergeCell ref="A3312:D3312"/>
    <mergeCell ref="A3322:D3322"/>
    <mergeCell ref="A3165:D3165"/>
    <mergeCell ref="A3174:D3174"/>
    <mergeCell ref="A3199:D3199"/>
    <mergeCell ref="A3207:D3207"/>
    <mergeCell ref="A3214:D3214"/>
    <mergeCell ref="A3218:D3218"/>
    <mergeCell ref="A3064:D3064"/>
    <mergeCell ref="A3072:D3072"/>
    <mergeCell ref="A3097:D3097"/>
    <mergeCell ref="A3105:D3105"/>
    <mergeCell ref="A3130:D3130"/>
    <mergeCell ref="A3138:D3138"/>
    <mergeCell ref="A2969:D2969"/>
    <mergeCell ref="A2973:D2973"/>
    <mergeCell ref="A2998:D2998"/>
    <mergeCell ref="A3006:D3006"/>
    <mergeCell ref="A3031:D3031"/>
    <mergeCell ref="A3039:D3039"/>
    <mergeCell ref="A2907:D2907"/>
    <mergeCell ref="A2916:D2916"/>
    <mergeCell ref="A2937:D2937"/>
    <mergeCell ref="A2944:D2944"/>
    <mergeCell ref="A2950:D2950"/>
    <mergeCell ref="A2954:D2954"/>
    <mergeCell ref="A2789:D2789"/>
    <mergeCell ref="A2798:D2798"/>
    <mergeCell ref="A2831:D2831"/>
    <mergeCell ref="A2840:D2840"/>
    <mergeCell ref="A2865:D2865"/>
    <mergeCell ref="A2874:D2874"/>
    <mergeCell ref="A2662:D2662"/>
    <mergeCell ref="A2671:D2671"/>
    <mergeCell ref="A2704:D2704"/>
    <mergeCell ref="A2714:D2714"/>
    <mergeCell ref="A2747:D2747"/>
    <mergeCell ref="A2756:D2756"/>
    <mergeCell ref="A2567:D2567"/>
    <mergeCell ref="A2576:D2576"/>
    <mergeCell ref="A2602:D2602"/>
    <mergeCell ref="A2611:D2611"/>
    <mergeCell ref="A2622:D2622"/>
    <mergeCell ref="A2629:D2629"/>
    <mergeCell ref="A2449:D2449"/>
    <mergeCell ref="A2458:D2458"/>
    <mergeCell ref="A2491:D2491"/>
    <mergeCell ref="A2500:D2500"/>
    <mergeCell ref="A2525:D2525"/>
    <mergeCell ref="A2534:D2534"/>
    <mergeCell ref="A2323:D2323"/>
    <mergeCell ref="A2332:D2332"/>
    <mergeCell ref="A2365:D2365"/>
    <mergeCell ref="A2374:D2374"/>
    <mergeCell ref="A2407:D2407"/>
    <mergeCell ref="A2416:D2416"/>
    <mergeCell ref="A2220:D2220"/>
    <mergeCell ref="A2229:D2229"/>
    <mergeCell ref="A2262:D2262"/>
    <mergeCell ref="A2271:D2271"/>
    <mergeCell ref="A2283:D2283"/>
    <mergeCell ref="A2290:D2290"/>
    <mergeCell ref="A2094:D2094"/>
    <mergeCell ref="A2103:D2103"/>
    <mergeCell ref="A2136:D2136"/>
    <mergeCell ref="A2145:D2145"/>
    <mergeCell ref="A2178:D2178"/>
    <mergeCell ref="A2187:D2187"/>
    <mergeCell ref="A1960:D1960"/>
    <mergeCell ref="A1969:D1969"/>
    <mergeCell ref="A2004:D2004"/>
    <mergeCell ref="A2016:D2016"/>
    <mergeCell ref="A2049:D2049"/>
    <mergeCell ref="A2061:D2061"/>
    <mergeCell ref="A1834:D1834"/>
    <mergeCell ref="A1843:D1843"/>
    <mergeCell ref="A1876:D1876"/>
    <mergeCell ref="A1885:D1885"/>
    <mergeCell ref="A1918:D1918"/>
    <mergeCell ref="A1927:D1927"/>
    <mergeCell ref="A1707:D1707"/>
    <mergeCell ref="A1716:D1716"/>
    <mergeCell ref="A1749:D1749"/>
    <mergeCell ref="A1758:D1758"/>
    <mergeCell ref="A1791:D1791"/>
    <mergeCell ref="A1801:D1801"/>
    <mergeCell ref="A1589:D1589"/>
    <mergeCell ref="A1597:D1597"/>
    <mergeCell ref="A1624:D1624"/>
    <mergeCell ref="A1634:D1634"/>
    <mergeCell ref="A1665:D1665"/>
    <mergeCell ref="A1674:D1674"/>
    <mergeCell ref="A1491:D1491"/>
    <mergeCell ref="A1504:D1504"/>
    <mergeCell ref="A1531:D1531"/>
    <mergeCell ref="A1542:D1542"/>
    <mergeCell ref="A1560:D1560"/>
    <mergeCell ref="A1567:D1567"/>
    <mergeCell ref="A1360:D1360"/>
    <mergeCell ref="A1372:D1372"/>
    <mergeCell ref="A1403:D1403"/>
    <mergeCell ref="A1412:D1412"/>
    <mergeCell ref="A1447:D1447"/>
    <mergeCell ref="A1462:D1462"/>
    <mergeCell ref="A1250:D1250"/>
    <mergeCell ref="A1258:D1258"/>
    <mergeCell ref="A1279:D1279"/>
    <mergeCell ref="A1287:D1287"/>
    <mergeCell ref="A1317:D1317"/>
    <mergeCell ref="A1327:D1327"/>
    <mergeCell ref="A1156:D1156"/>
    <mergeCell ref="A1165:D1165"/>
    <mergeCell ref="A1189:D1189"/>
    <mergeCell ref="A1198:D1198"/>
    <mergeCell ref="A1220:D1220"/>
    <mergeCell ref="A1230:D1230"/>
    <mergeCell ref="A1063:D1063"/>
    <mergeCell ref="A1070:D1070"/>
    <mergeCell ref="A1091:D1091"/>
    <mergeCell ref="A1099:D1099"/>
    <mergeCell ref="A1126:D1126"/>
    <mergeCell ref="A1134:D1134"/>
    <mergeCell ref="A982:D982"/>
    <mergeCell ref="A987:D987"/>
    <mergeCell ref="A1007:D1007"/>
    <mergeCell ref="A1014:D1014"/>
    <mergeCell ref="A1040:D1040"/>
    <mergeCell ref="A1048:D1048"/>
    <mergeCell ref="A897:D897"/>
    <mergeCell ref="A903:D903"/>
    <mergeCell ref="A926:D926"/>
    <mergeCell ref="A936:D936"/>
    <mergeCell ref="A959:D959"/>
    <mergeCell ref="A968:D968"/>
    <mergeCell ref="A804:D804"/>
    <mergeCell ref="A814:D814"/>
    <mergeCell ref="A840:D840"/>
    <mergeCell ref="A850:D850"/>
    <mergeCell ref="A871:D871"/>
    <mergeCell ref="A881:D881"/>
    <mergeCell ref="A707:D707"/>
    <mergeCell ref="A717:D717"/>
    <mergeCell ref="A737:D737"/>
    <mergeCell ref="A745:D745"/>
    <mergeCell ref="A770:D770"/>
    <mergeCell ref="A780:D780"/>
    <mergeCell ref="A646:D646"/>
    <mergeCell ref="A657:D657"/>
    <mergeCell ref="A666:D666"/>
    <mergeCell ref="A670:D670"/>
    <mergeCell ref="A682:D682"/>
    <mergeCell ref="A686:D686"/>
    <mergeCell ref="A557:D557"/>
    <mergeCell ref="A568:D568"/>
    <mergeCell ref="A592:D592"/>
    <mergeCell ref="A601:D601"/>
    <mergeCell ref="A618:D618"/>
    <mergeCell ref="A625:D625"/>
    <mergeCell ref="A458:D458"/>
    <mergeCell ref="A466:D466"/>
    <mergeCell ref="A487:D487"/>
    <mergeCell ref="A495:D495"/>
    <mergeCell ref="A519:D519"/>
    <mergeCell ref="A530:D530"/>
    <mergeCell ref="A379:D379"/>
    <mergeCell ref="A388:D388"/>
    <mergeCell ref="A405:D405"/>
    <mergeCell ref="A413:D413"/>
    <mergeCell ref="A435:D435"/>
    <mergeCell ref="A443:D443"/>
    <mergeCell ref="A294:D294"/>
    <mergeCell ref="A303:D303"/>
    <mergeCell ref="A321:D321"/>
    <mergeCell ref="A329:D329"/>
    <mergeCell ref="A349:D349"/>
    <mergeCell ref="A358:D358"/>
    <mergeCell ref="A193:D193"/>
    <mergeCell ref="A207:D207"/>
    <mergeCell ref="A232:D232"/>
    <mergeCell ref="A244:D244"/>
    <mergeCell ref="A273:D273"/>
    <mergeCell ref="A282:D282"/>
    <mergeCell ref="A99:D99"/>
    <mergeCell ref="A108:D108"/>
    <mergeCell ref="A127:D127"/>
    <mergeCell ref="A133:D133"/>
    <mergeCell ref="A159:D159"/>
    <mergeCell ref="A169:D169"/>
    <mergeCell ref="A6:D6"/>
    <mergeCell ref="A22:D22"/>
    <mergeCell ref="A35:D35"/>
    <mergeCell ref="A50:D50"/>
    <mergeCell ref="A61:D61"/>
    <mergeCell ref="A87:D87"/>
    <mergeCell ref="A75:D7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9"/>
  <sheetViews>
    <sheetView tabSelected="1" zoomScalePageLayoutView="0" workbookViewId="0" topLeftCell="A1">
      <selection activeCell="A4" sqref="A4:D4"/>
    </sheetView>
  </sheetViews>
  <sheetFormatPr defaultColWidth="9.00390625" defaultRowHeight="12.75"/>
  <cols>
    <col min="1" max="1" width="4.00390625" style="0" customWidth="1"/>
    <col min="2" max="2" width="45.00390625" style="0" customWidth="1"/>
    <col min="4" max="4" width="24.00390625" style="0" customWidth="1"/>
  </cols>
  <sheetData>
    <row r="1" spans="1:4" ht="12.75">
      <c r="A1" s="237" t="s">
        <v>863</v>
      </c>
      <c r="B1" s="237"/>
      <c r="C1" s="237"/>
      <c r="D1" s="237"/>
    </row>
    <row r="2" spans="1:4" ht="12.75">
      <c r="A2" s="238" t="s">
        <v>246</v>
      </c>
      <c r="B2" s="238"/>
      <c r="C2" s="238"/>
      <c r="D2" s="238"/>
    </row>
    <row r="3" spans="1:4" ht="12.75">
      <c r="A3" s="184"/>
      <c r="B3" s="184"/>
      <c r="C3" s="184"/>
      <c r="D3" s="184"/>
    </row>
    <row r="4" spans="1:4" ht="33" customHeight="1">
      <c r="A4" s="239" t="s">
        <v>954</v>
      </c>
      <c r="B4" s="239"/>
      <c r="C4" s="239"/>
      <c r="D4" s="239"/>
    </row>
    <row r="5" spans="1:4" ht="15">
      <c r="A5" s="310" t="s">
        <v>862</v>
      </c>
      <c r="B5" s="311"/>
      <c r="C5" s="311"/>
      <c r="D5" s="311"/>
    </row>
    <row r="6" spans="1:4" ht="16.5">
      <c r="A6" s="229" t="s">
        <v>250</v>
      </c>
      <c r="B6" s="229"/>
      <c r="C6" s="229"/>
      <c r="D6" s="229"/>
    </row>
    <row r="7" spans="1:4" ht="30" customHeight="1">
      <c r="A7" s="312" t="s">
        <v>864</v>
      </c>
      <c r="B7" s="313"/>
      <c r="C7" s="313"/>
      <c r="D7" s="314"/>
    </row>
    <row r="8" spans="1:4" ht="29.25" customHeight="1">
      <c r="A8" s="20" t="s">
        <v>0</v>
      </c>
      <c r="B8" s="20" t="s">
        <v>1</v>
      </c>
      <c r="C8" s="20" t="s">
        <v>2</v>
      </c>
      <c r="D8" s="20" t="s">
        <v>865</v>
      </c>
    </row>
    <row r="9" spans="1:4" ht="18" customHeight="1">
      <c r="A9" s="185">
        <v>1</v>
      </c>
      <c r="B9" s="172" t="s">
        <v>866</v>
      </c>
      <c r="C9" s="185" t="s">
        <v>411</v>
      </c>
      <c r="D9" s="185">
        <v>40</v>
      </c>
    </row>
    <row r="10" spans="1:4" ht="27">
      <c r="A10" s="185">
        <v>2</v>
      </c>
      <c r="B10" s="107" t="s">
        <v>867</v>
      </c>
      <c r="C10" s="105" t="s">
        <v>411</v>
      </c>
      <c r="D10" s="105">
        <v>25</v>
      </c>
    </row>
    <row r="11" spans="1:4" ht="13.5">
      <c r="A11" s="185">
        <v>3</v>
      </c>
      <c r="B11" s="107" t="s">
        <v>868</v>
      </c>
      <c r="C11" s="105" t="s">
        <v>411</v>
      </c>
      <c r="D11" s="105">
        <v>28</v>
      </c>
    </row>
    <row r="12" spans="1:4" ht="27">
      <c r="A12" s="185">
        <v>4</v>
      </c>
      <c r="B12" s="107" t="s">
        <v>869</v>
      </c>
      <c r="C12" s="105" t="s">
        <v>411</v>
      </c>
      <c r="D12" s="105">
        <v>40</v>
      </c>
    </row>
    <row r="13" spans="1:4" ht="13.5">
      <c r="A13" s="185">
        <v>5</v>
      </c>
      <c r="B13" s="107" t="s">
        <v>870</v>
      </c>
      <c r="C13" s="105" t="s">
        <v>14</v>
      </c>
      <c r="D13" s="105">
        <v>3</v>
      </c>
    </row>
    <row r="14" spans="1:4" ht="27">
      <c r="A14" s="185">
        <v>6</v>
      </c>
      <c r="B14" s="107" t="s">
        <v>871</v>
      </c>
      <c r="C14" s="105" t="s">
        <v>872</v>
      </c>
      <c r="D14" s="105">
        <v>0.049</v>
      </c>
    </row>
    <row r="15" spans="1:4" ht="13.5">
      <c r="A15" s="185">
        <v>7</v>
      </c>
      <c r="B15" s="107" t="s">
        <v>873</v>
      </c>
      <c r="C15" s="105" t="s">
        <v>872</v>
      </c>
      <c r="D15" s="105">
        <v>0.012</v>
      </c>
    </row>
    <row r="16" spans="1:4" ht="13.5">
      <c r="A16" s="185">
        <v>8</v>
      </c>
      <c r="B16" s="107" t="s">
        <v>874</v>
      </c>
      <c r="C16" s="105" t="s">
        <v>3</v>
      </c>
      <c r="D16" s="105">
        <v>5</v>
      </c>
    </row>
    <row r="17" spans="1:4" ht="13.5">
      <c r="A17" s="185">
        <v>9</v>
      </c>
      <c r="B17" s="107" t="s">
        <v>875</v>
      </c>
      <c r="C17" s="105" t="s">
        <v>411</v>
      </c>
      <c r="D17" s="105">
        <v>62</v>
      </c>
    </row>
    <row r="18" spans="1:4" ht="27">
      <c r="A18" s="185">
        <v>10</v>
      </c>
      <c r="B18" s="107" t="s">
        <v>876</v>
      </c>
      <c r="C18" s="105" t="s">
        <v>411</v>
      </c>
      <c r="D18" s="105">
        <v>62</v>
      </c>
    </row>
    <row r="19" spans="1:4" ht="27">
      <c r="A19" s="185">
        <v>11</v>
      </c>
      <c r="B19" s="107" t="s">
        <v>877</v>
      </c>
      <c r="C19" s="105" t="s">
        <v>14</v>
      </c>
      <c r="D19" s="105">
        <v>7</v>
      </c>
    </row>
    <row r="20" spans="1:4" ht="13.5">
      <c r="A20" s="185">
        <v>12</v>
      </c>
      <c r="B20" s="107" t="s">
        <v>878</v>
      </c>
      <c r="C20" s="105" t="s">
        <v>411</v>
      </c>
      <c r="D20" s="105">
        <v>223</v>
      </c>
    </row>
    <row r="21" spans="1:4" ht="13.5">
      <c r="A21" s="185">
        <v>13</v>
      </c>
      <c r="B21" s="107" t="s">
        <v>879</v>
      </c>
      <c r="C21" s="105" t="s">
        <v>411</v>
      </c>
      <c r="D21" s="105">
        <v>223</v>
      </c>
    </row>
    <row r="22" spans="1:4" ht="27">
      <c r="A22" s="185">
        <v>14</v>
      </c>
      <c r="B22" s="107" t="s">
        <v>880</v>
      </c>
      <c r="C22" s="105" t="s">
        <v>411</v>
      </c>
      <c r="D22" s="105">
        <v>223</v>
      </c>
    </row>
    <row r="23" spans="1:4" ht="27">
      <c r="A23" s="185">
        <v>15</v>
      </c>
      <c r="B23" s="107" t="s">
        <v>881</v>
      </c>
      <c r="C23" s="105" t="s">
        <v>872</v>
      </c>
      <c r="D23" s="105">
        <v>0.084</v>
      </c>
    </row>
    <row r="24" spans="1:4" ht="13.5">
      <c r="A24" s="185">
        <v>16</v>
      </c>
      <c r="B24" s="107" t="s">
        <v>882</v>
      </c>
      <c r="C24" s="105" t="s">
        <v>872</v>
      </c>
      <c r="D24" s="105">
        <v>0.084</v>
      </c>
    </row>
    <row r="25" spans="1:4" ht="13.5">
      <c r="A25" s="185">
        <v>17</v>
      </c>
      <c r="B25" s="107" t="s">
        <v>883</v>
      </c>
      <c r="C25" s="105" t="s">
        <v>411</v>
      </c>
      <c r="D25" s="105">
        <v>6</v>
      </c>
    </row>
    <row r="26" spans="1:4" ht="13.5">
      <c r="A26" s="185">
        <v>18</v>
      </c>
      <c r="B26" s="107" t="s">
        <v>884</v>
      </c>
      <c r="C26" s="105" t="s">
        <v>486</v>
      </c>
      <c r="D26" s="105">
        <v>0.4</v>
      </c>
    </row>
    <row r="27" spans="1:4" ht="27">
      <c r="A27" s="185">
        <v>19</v>
      </c>
      <c r="B27" s="107" t="s">
        <v>885</v>
      </c>
      <c r="C27" s="105" t="s">
        <v>872</v>
      </c>
      <c r="D27" s="105">
        <v>0.01</v>
      </c>
    </row>
    <row r="28" spans="1:4" ht="13.5">
      <c r="A28" s="185">
        <v>20</v>
      </c>
      <c r="B28" s="107" t="s">
        <v>886</v>
      </c>
      <c r="C28" s="105" t="s">
        <v>411</v>
      </c>
      <c r="D28" s="105">
        <v>0.4</v>
      </c>
    </row>
    <row r="30" spans="1:4" ht="15" customHeight="1">
      <c r="A30" s="315" t="s">
        <v>887</v>
      </c>
      <c r="B30" s="316"/>
      <c r="C30" s="316"/>
      <c r="D30" s="317"/>
    </row>
    <row r="31" spans="1:4" ht="24" customHeight="1">
      <c r="A31" s="20" t="s">
        <v>0</v>
      </c>
      <c r="B31" s="20" t="s">
        <v>1</v>
      </c>
      <c r="C31" s="20" t="s">
        <v>2</v>
      </c>
      <c r="D31" s="20" t="s">
        <v>865</v>
      </c>
    </row>
    <row r="32" spans="1:4" ht="13.5">
      <c r="A32" s="186">
        <v>1</v>
      </c>
      <c r="B32" s="187" t="s">
        <v>866</v>
      </c>
      <c r="C32" s="186" t="s">
        <v>411</v>
      </c>
      <c r="D32" s="186">
        <v>40</v>
      </c>
    </row>
    <row r="33" spans="1:4" ht="27">
      <c r="A33" s="186">
        <v>2</v>
      </c>
      <c r="B33" s="187" t="s">
        <v>888</v>
      </c>
      <c r="C33" s="186" t="s">
        <v>889</v>
      </c>
      <c r="D33" s="186">
        <v>0.1</v>
      </c>
    </row>
    <row r="34" spans="1:4" ht="27">
      <c r="A34" s="186">
        <v>3</v>
      </c>
      <c r="B34" s="188" t="s">
        <v>867</v>
      </c>
      <c r="C34" s="189" t="s">
        <v>411</v>
      </c>
      <c r="D34" s="189">
        <v>9</v>
      </c>
    </row>
    <row r="35" spans="1:4" ht="27">
      <c r="A35" s="186">
        <v>4</v>
      </c>
      <c r="B35" s="188" t="s">
        <v>890</v>
      </c>
      <c r="C35" s="189" t="s">
        <v>411</v>
      </c>
      <c r="D35" s="189">
        <v>3</v>
      </c>
    </row>
    <row r="36" spans="1:4" ht="13.5">
      <c r="A36" s="186">
        <v>5</v>
      </c>
      <c r="B36" s="188" t="s">
        <v>868</v>
      </c>
      <c r="C36" s="189" t="s">
        <v>411</v>
      </c>
      <c r="D36" s="189">
        <v>20</v>
      </c>
    </row>
    <row r="37" spans="1:4" ht="27">
      <c r="A37" s="186">
        <v>6</v>
      </c>
      <c r="B37" s="188" t="s">
        <v>869</v>
      </c>
      <c r="C37" s="189" t="s">
        <v>411</v>
      </c>
      <c r="D37" s="189">
        <v>20</v>
      </c>
    </row>
    <row r="38" spans="1:4" ht="13.5">
      <c r="A38" s="186">
        <v>7</v>
      </c>
      <c r="B38" s="188" t="s">
        <v>870</v>
      </c>
      <c r="C38" s="189" t="s">
        <v>14</v>
      </c>
      <c r="D38" s="189">
        <v>5</v>
      </c>
    </row>
    <row r="39" spans="1:4" ht="27">
      <c r="A39" s="186">
        <v>8</v>
      </c>
      <c r="B39" s="188" t="s">
        <v>871</v>
      </c>
      <c r="C39" s="189" t="s">
        <v>872</v>
      </c>
      <c r="D39" s="189">
        <v>0.03</v>
      </c>
    </row>
    <row r="40" spans="1:4" ht="27">
      <c r="A40" s="186">
        <v>9</v>
      </c>
      <c r="B40" s="188" t="s">
        <v>891</v>
      </c>
      <c r="C40" s="189" t="s">
        <v>3</v>
      </c>
      <c r="D40" s="189">
        <v>3</v>
      </c>
    </row>
    <row r="41" spans="1:4" ht="13.5">
      <c r="A41" s="186">
        <v>10</v>
      </c>
      <c r="B41" s="188" t="s">
        <v>892</v>
      </c>
      <c r="C41" s="189" t="s">
        <v>872</v>
      </c>
      <c r="D41" s="189">
        <v>0.024</v>
      </c>
    </row>
    <row r="42" spans="1:4" ht="13.5">
      <c r="A42" s="190">
        <v>11</v>
      </c>
      <c r="B42" s="191" t="s">
        <v>893</v>
      </c>
      <c r="C42" s="192" t="s">
        <v>411</v>
      </c>
      <c r="D42" s="192">
        <v>15</v>
      </c>
    </row>
    <row r="43" spans="1:4" ht="13.5">
      <c r="A43" s="190">
        <v>12</v>
      </c>
      <c r="B43" s="191" t="s">
        <v>894</v>
      </c>
      <c r="C43" s="192" t="s">
        <v>872</v>
      </c>
      <c r="D43" s="192">
        <v>0.6</v>
      </c>
    </row>
    <row r="44" spans="1:4" ht="27">
      <c r="A44" s="190">
        <v>13</v>
      </c>
      <c r="B44" s="191" t="s">
        <v>895</v>
      </c>
      <c r="C44" s="192" t="s">
        <v>411</v>
      </c>
      <c r="D44" s="192">
        <v>15</v>
      </c>
    </row>
    <row r="45" spans="1:4" ht="27">
      <c r="A45" s="186">
        <v>14</v>
      </c>
      <c r="B45" s="188" t="s">
        <v>876</v>
      </c>
      <c r="C45" s="189" t="s">
        <v>411</v>
      </c>
      <c r="D45" s="189">
        <v>35</v>
      </c>
    </row>
    <row r="46" spans="1:4" ht="27">
      <c r="A46" s="186">
        <v>15</v>
      </c>
      <c r="B46" s="188" t="s">
        <v>877</v>
      </c>
      <c r="C46" s="189" t="s">
        <v>14</v>
      </c>
      <c r="D46" s="189">
        <v>1.5</v>
      </c>
    </row>
    <row r="47" spans="1:4" ht="13.5">
      <c r="A47" s="186">
        <v>16</v>
      </c>
      <c r="B47" s="188" t="s">
        <v>878</v>
      </c>
      <c r="C47" s="189" t="s">
        <v>411</v>
      </c>
      <c r="D47" s="189">
        <v>94.7</v>
      </c>
    </row>
    <row r="48" spans="1:4" ht="13.5">
      <c r="A48" s="186">
        <v>17</v>
      </c>
      <c r="B48" s="188" t="s">
        <v>879</v>
      </c>
      <c r="C48" s="189" t="s">
        <v>411</v>
      </c>
      <c r="D48" s="189">
        <v>94.7</v>
      </c>
    </row>
    <row r="49" spans="1:4" ht="27">
      <c r="A49" s="186">
        <v>18</v>
      </c>
      <c r="B49" s="188" t="s">
        <v>880</v>
      </c>
      <c r="C49" s="189" t="s">
        <v>411</v>
      </c>
      <c r="D49" s="189">
        <v>94.7</v>
      </c>
    </row>
    <row r="50" spans="1:4" ht="16.5" customHeight="1">
      <c r="A50" s="186">
        <v>19</v>
      </c>
      <c r="B50" s="188" t="s">
        <v>896</v>
      </c>
      <c r="C50" s="189" t="s">
        <v>486</v>
      </c>
      <c r="D50" s="189">
        <v>1.2</v>
      </c>
    </row>
    <row r="51" spans="1:4" ht="13.5">
      <c r="A51" s="186">
        <v>20</v>
      </c>
      <c r="B51" s="188" t="s">
        <v>897</v>
      </c>
      <c r="C51" s="189" t="s">
        <v>486</v>
      </c>
      <c r="D51" s="189">
        <v>1.2</v>
      </c>
    </row>
    <row r="52" spans="1:4" ht="13.5">
      <c r="A52" s="186">
        <v>21</v>
      </c>
      <c r="B52" s="188" t="s">
        <v>898</v>
      </c>
      <c r="C52" s="189" t="s">
        <v>411</v>
      </c>
      <c r="D52" s="189">
        <v>22</v>
      </c>
    </row>
    <row r="53" spans="1:4" ht="27">
      <c r="A53" s="186">
        <v>22</v>
      </c>
      <c r="B53" s="188" t="s">
        <v>881</v>
      </c>
      <c r="C53" s="189" t="s">
        <v>872</v>
      </c>
      <c r="D53" s="189">
        <v>0.02</v>
      </c>
    </row>
    <row r="54" spans="1:4" ht="13.5">
      <c r="A54" s="186">
        <v>23</v>
      </c>
      <c r="B54" s="188" t="s">
        <v>882</v>
      </c>
      <c r="C54" s="189" t="s">
        <v>872</v>
      </c>
      <c r="D54" s="189">
        <v>0.02</v>
      </c>
    </row>
    <row r="55" spans="1:4" ht="13.5">
      <c r="A55" s="186">
        <v>24</v>
      </c>
      <c r="B55" s="188" t="s">
        <v>883</v>
      </c>
      <c r="C55" s="189" t="s">
        <v>411</v>
      </c>
      <c r="D55" s="189">
        <v>1.1</v>
      </c>
    </row>
    <row r="56" spans="1:4" ht="13.5">
      <c r="A56" s="186">
        <v>28</v>
      </c>
      <c r="B56" s="188" t="s">
        <v>899</v>
      </c>
      <c r="C56" s="189" t="s">
        <v>486</v>
      </c>
      <c r="D56" s="189">
        <v>0.3</v>
      </c>
    </row>
    <row r="57" spans="1:4" ht="13.5">
      <c r="A57" s="186">
        <v>33</v>
      </c>
      <c r="B57" s="188" t="s">
        <v>886</v>
      </c>
      <c r="C57" s="189" t="s">
        <v>411</v>
      </c>
      <c r="D57" s="189">
        <v>0.3</v>
      </c>
    </row>
    <row r="59" spans="1:4" ht="13.5">
      <c r="A59" s="312" t="s">
        <v>900</v>
      </c>
      <c r="B59" s="313"/>
      <c r="C59" s="313"/>
      <c r="D59" s="314"/>
    </row>
    <row r="60" spans="1:4" ht="26.25" customHeight="1">
      <c r="A60" s="20" t="s">
        <v>0</v>
      </c>
      <c r="B60" s="20" t="s">
        <v>1</v>
      </c>
      <c r="C60" s="20" t="s">
        <v>2</v>
      </c>
      <c r="D60" s="20" t="s">
        <v>865</v>
      </c>
    </row>
    <row r="61" spans="1:4" ht="13.5">
      <c r="A61" s="186">
        <v>1</v>
      </c>
      <c r="B61" s="187" t="s">
        <v>866</v>
      </c>
      <c r="C61" s="186" t="s">
        <v>411</v>
      </c>
      <c r="D61" s="186">
        <v>60</v>
      </c>
    </row>
    <row r="62" spans="1:4" ht="27">
      <c r="A62" s="186">
        <v>2</v>
      </c>
      <c r="B62" s="187" t="s">
        <v>888</v>
      </c>
      <c r="C62" s="186" t="s">
        <v>486</v>
      </c>
      <c r="D62" s="186">
        <v>0.2</v>
      </c>
    </row>
    <row r="63" spans="1:4" ht="27">
      <c r="A63" s="186">
        <v>3</v>
      </c>
      <c r="B63" s="188" t="s">
        <v>867</v>
      </c>
      <c r="C63" s="189" t="s">
        <v>411</v>
      </c>
      <c r="D63" s="189">
        <v>20.4</v>
      </c>
    </row>
    <row r="64" spans="1:4" ht="27">
      <c r="A64" s="186">
        <v>4</v>
      </c>
      <c r="B64" s="188" t="s">
        <v>890</v>
      </c>
      <c r="C64" s="189" t="s">
        <v>411</v>
      </c>
      <c r="D64" s="189">
        <v>12</v>
      </c>
    </row>
    <row r="65" spans="1:4" ht="13.5">
      <c r="A65" s="186">
        <v>5</v>
      </c>
      <c r="B65" s="188" t="s">
        <v>868</v>
      </c>
      <c r="C65" s="189" t="s">
        <v>411</v>
      </c>
      <c r="D65" s="189">
        <v>56</v>
      </c>
    </row>
    <row r="66" spans="1:4" ht="27">
      <c r="A66" s="186">
        <v>6</v>
      </c>
      <c r="B66" s="188" t="s">
        <v>869</v>
      </c>
      <c r="C66" s="189" t="s">
        <v>411</v>
      </c>
      <c r="D66" s="189">
        <v>71.5</v>
      </c>
    </row>
    <row r="67" spans="1:4" ht="13.5">
      <c r="A67" s="186">
        <v>7</v>
      </c>
      <c r="B67" s="188" t="s">
        <v>870</v>
      </c>
      <c r="C67" s="189" t="s">
        <v>14</v>
      </c>
      <c r="D67" s="189">
        <v>9.5</v>
      </c>
    </row>
    <row r="68" spans="1:4" ht="27">
      <c r="A68" s="186">
        <v>8</v>
      </c>
      <c r="B68" s="188" t="s">
        <v>871</v>
      </c>
      <c r="C68" s="189" t="s">
        <v>872</v>
      </c>
      <c r="D68" s="189">
        <v>0.082</v>
      </c>
    </row>
    <row r="69" spans="1:4" ht="27">
      <c r="A69" s="186">
        <v>9</v>
      </c>
      <c r="B69" s="188" t="s">
        <v>891</v>
      </c>
      <c r="C69" s="189" t="s">
        <v>3</v>
      </c>
      <c r="D69" s="189">
        <v>4</v>
      </c>
    </row>
    <row r="70" spans="1:4" ht="13.5">
      <c r="A70" s="186">
        <v>10</v>
      </c>
      <c r="B70" s="188" t="s">
        <v>892</v>
      </c>
      <c r="C70" s="189" t="s">
        <v>872</v>
      </c>
      <c r="D70" s="189">
        <v>0.03</v>
      </c>
    </row>
    <row r="71" spans="1:4" ht="13.5">
      <c r="A71" s="186">
        <v>11</v>
      </c>
      <c r="B71" s="188" t="s">
        <v>873</v>
      </c>
      <c r="C71" s="189" t="s">
        <v>872</v>
      </c>
      <c r="D71" s="189">
        <v>0.0039</v>
      </c>
    </row>
    <row r="72" spans="1:4" ht="13.5">
      <c r="A72" s="186">
        <v>12</v>
      </c>
      <c r="B72" s="188" t="s">
        <v>874</v>
      </c>
      <c r="C72" s="189" t="s">
        <v>3</v>
      </c>
      <c r="D72" s="189">
        <v>3</v>
      </c>
    </row>
    <row r="73" spans="1:4" ht="13.5">
      <c r="A73" s="186">
        <v>13</v>
      </c>
      <c r="B73" s="188" t="s">
        <v>875</v>
      </c>
      <c r="C73" s="189" t="s">
        <v>411</v>
      </c>
      <c r="D73" s="189">
        <v>43</v>
      </c>
    </row>
    <row r="74" spans="1:4" ht="27">
      <c r="A74" s="186">
        <v>14</v>
      </c>
      <c r="B74" s="188" t="s">
        <v>876</v>
      </c>
      <c r="C74" s="189" t="s">
        <v>411</v>
      </c>
      <c r="D74" s="189">
        <v>43</v>
      </c>
    </row>
    <row r="75" spans="1:4" ht="27">
      <c r="A75" s="186">
        <v>15</v>
      </c>
      <c r="B75" s="188" t="s">
        <v>877</v>
      </c>
      <c r="C75" s="189" t="s">
        <v>14</v>
      </c>
      <c r="D75" s="189">
        <v>4</v>
      </c>
    </row>
    <row r="76" spans="1:4" ht="13.5">
      <c r="A76" s="186">
        <v>16</v>
      </c>
      <c r="B76" s="188" t="s">
        <v>878</v>
      </c>
      <c r="C76" s="189" t="s">
        <v>411</v>
      </c>
      <c r="D76" s="189">
        <v>96</v>
      </c>
    </row>
    <row r="77" spans="1:4" ht="13.5">
      <c r="A77" s="186">
        <v>17</v>
      </c>
      <c r="B77" s="188" t="s">
        <v>879</v>
      </c>
      <c r="C77" s="189" t="s">
        <v>411</v>
      </c>
      <c r="D77" s="189">
        <v>96</v>
      </c>
    </row>
    <row r="78" spans="1:4" ht="27">
      <c r="A78" s="186">
        <v>18</v>
      </c>
      <c r="B78" s="188" t="s">
        <v>880</v>
      </c>
      <c r="C78" s="189" t="s">
        <v>411</v>
      </c>
      <c r="D78" s="189">
        <v>96</v>
      </c>
    </row>
    <row r="79" spans="1:4" ht="18" customHeight="1">
      <c r="A79" s="186">
        <v>19</v>
      </c>
      <c r="B79" s="188" t="s">
        <v>896</v>
      </c>
      <c r="C79" s="189" t="s">
        <v>486</v>
      </c>
      <c r="D79" s="189">
        <v>3</v>
      </c>
    </row>
    <row r="80" spans="1:4" ht="13.5">
      <c r="A80" s="186">
        <v>20</v>
      </c>
      <c r="B80" s="188" t="s">
        <v>897</v>
      </c>
      <c r="C80" s="189" t="s">
        <v>486</v>
      </c>
      <c r="D80" s="189">
        <v>4</v>
      </c>
    </row>
    <row r="81" spans="1:4" ht="13.5">
      <c r="A81" s="186">
        <v>21</v>
      </c>
      <c r="B81" s="188" t="s">
        <v>898</v>
      </c>
      <c r="C81" s="189" t="s">
        <v>411</v>
      </c>
      <c r="D81" s="189">
        <v>40</v>
      </c>
    </row>
    <row r="82" spans="1:4" ht="27">
      <c r="A82" s="186">
        <v>22</v>
      </c>
      <c r="B82" s="188" t="s">
        <v>881</v>
      </c>
      <c r="C82" s="189" t="s">
        <v>872</v>
      </c>
      <c r="D82" s="189">
        <v>0.042</v>
      </c>
    </row>
    <row r="83" spans="1:4" ht="13.5">
      <c r="A83" s="186">
        <v>23</v>
      </c>
      <c r="B83" s="188" t="s">
        <v>882</v>
      </c>
      <c r="C83" s="189" t="s">
        <v>872</v>
      </c>
      <c r="D83" s="189">
        <v>0.042</v>
      </c>
    </row>
    <row r="84" spans="1:4" ht="13.5">
      <c r="A84" s="186">
        <v>24</v>
      </c>
      <c r="B84" s="188" t="s">
        <v>883</v>
      </c>
      <c r="C84" s="189" t="s">
        <v>411</v>
      </c>
      <c r="D84" s="189">
        <v>3</v>
      </c>
    </row>
    <row r="85" spans="1:4" ht="13.5">
      <c r="A85" s="186">
        <v>25</v>
      </c>
      <c r="B85" s="188" t="s">
        <v>901</v>
      </c>
      <c r="C85" s="189" t="s">
        <v>3</v>
      </c>
      <c r="D85" s="189">
        <v>1</v>
      </c>
    </row>
    <row r="86" spans="1:4" ht="13.5">
      <c r="A86" s="186">
        <v>26</v>
      </c>
      <c r="B86" s="188" t="s">
        <v>902</v>
      </c>
      <c r="C86" s="189" t="s">
        <v>3</v>
      </c>
      <c r="D86" s="189">
        <v>1</v>
      </c>
    </row>
    <row r="87" spans="1:4" ht="20.25" customHeight="1">
      <c r="A87" s="186">
        <v>27</v>
      </c>
      <c r="B87" s="188" t="s">
        <v>903</v>
      </c>
      <c r="C87" s="189" t="s">
        <v>486</v>
      </c>
      <c r="D87" s="189">
        <v>2.5</v>
      </c>
    </row>
    <row r="88" spans="1:4" ht="27">
      <c r="A88" s="186">
        <v>28</v>
      </c>
      <c r="B88" s="188" t="s">
        <v>904</v>
      </c>
      <c r="C88" s="189" t="s">
        <v>486</v>
      </c>
      <c r="D88" s="189">
        <v>3</v>
      </c>
    </row>
    <row r="89" spans="1:4" ht="27">
      <c r="A89" s="186">
        <v>29</v>
      </c>
      <c r="B89" s="188" t="s">
        <v>885</v>
      </c>
      <c r="C89" s="189" t="s">
        <v>872</v>
      </c>
      <c r="D89" s="189">
        <v>0.012</v>
      </c>
    </row>
    <row r="90" spans="1:4" ht="27">
      <c r="A90" s="186">
        <v>30</v>
      </c>
      <c r="B90" s="188" t="s">
        <v>905</v>
      </c>
      <c r="C90" s="189" t="s">
        <v>486</v>
      </c>
      <c r="D90" s="189">
        <v>0.1</v>
      </c>
    </row>
    <row r="91" spans="1:4" ht="27">
      <c r="A91" s="186">
        <v>31</v>
      </c>
      <c r="B91" s="188" t="s">
        <v>906</v>
      </c>
      <c r="C91" s="189" t="s">
        <v>872</v>
      </c>
      <c r="D91" s="189">
        <v>0.193</v>
      </c>
    </row>
    <row r="92" spans="1:4" ht="27">
      <c r="A92" s="186">
        <v>32</v>
      </c>
      <c r="B92" s="188" t="s">
        <v>907</v>
      </c>
      <c r="C92" s="189" t="s">
        <v>872</v>
      </c>
      <c r="D92" s="189">
        <v>240</v>
      </c>
    </row>
    <row r="93" spans="1:4" ht="13.5">
      <c r="A93" s="186">
        <v>33</v>
      </c>
      <c r="B93" s="188" t="s">
        <v>886</v>
      </c>
      <c r="C93" s="189" t="s">
        <v>411</v>
      </c>
      <c r="D93" s="189">
        <v>0.6</v>
      </c>
    </row>
    <row r="95" spans="1:4" ht="30.75" customHeight="1">
      <c r="A95" s="312" t="s">
        <v>908</v>
      </c>
      <c r="B95" s="313"/>
      <c r="C95" s="313"/>
      <c r="D95" s="314"/>
    </row>
    <row r="96" spans="1:4" ht="24" customHeight="1">
      <c r="A96" s="20" t="s">
        <v>0</v>
      </c>
      <c r="B96" s="20" t="s">
        <v>1</v>
      </c>
      <c r="C96" s="20" t="s">
        <v>2</v>
      </c>
      <c r="D96" s="20" t="s">
        <v>865</v>
      </c>
    </row>
    <row r="97" spans="1:4" ht="13.5">
      <c r="A97" s="186">
        <v>1</v>
      </c>
      <c r="B97" s="187" t="s">
        <v>866</v>
      </c>
      <c r="C97" s="186" t="s">
        <v>411</v>
      </c>
      <c r="D97" s="186">
        <v>40</v>
      </c>
    </row>
    <row r="98" spans="1:4" ht="27">
      <c r="A98" s="186">
        <v>2</v>
      </c>
      <c r="B98" s="187" t="s">
        <v>888</v>
      </c>
      <c r="C98" s="186" t="s">
        <v>486</v>
      </c>
      <c r="D98" s="186">
        <v>0.2</v>
      </c>
    </row>
    <row r="99" spans="1:4" ht="27">
      <c r="A99" s="186">
        <v>3</v>
      </c>
      <c r="B99" s="188" t="s">
        <v>867</v>
      </c>
      <c r="C99" s="189" t="s">
        <v>411</v>
      </c>
      <c r="D99" s="189">
        <v>20.4</v>
      </c>
    </row>
    <row r="100" spans="1:4" ht="27">
      <c r="A100" s="186">
        <v>4</v>
      </c>
      <c r="B100" s="188" t="s">
        <v>890</v>
      </c>
      <c r="C100" s="189" t="s">
        <v>411</v>
      </c>
      <c r="D100" s="189">
        <v>12</v>
      </c>
    </row>
    <row r="101" spans="1:4" ht="13.5">
      <c r="A101" s="186">
        <v>5</v>
      </c>
      <c r="B101" s="188" t="s">
        <v>868</v>
      </c>
      <c r="C101" s="189" t="s">
        <v>411</v>
      </c>
      <c r="D101" s="189">
        <v>56</v>
      </c>
    </row>
    <row r="102" spans="1:4" ht="27">
      <c r="A102" s="186">
        <v>6</v>
      </c>
      <c r="B102" s="188" t="s">
        <v>869</v>
      </c>
      <c r="C102" s="189" t="s">
        <v>411</v>
      </c>
      <c r="D102" s="189">
        <v>71.5</v>
      </c>
    </row>
    <row r="103" spans="1:4" ht="13.5">
      <c r="A103" s="186">
        <v>7</v>
      </c>
      <c r="B103" s="188" t="s">
        <v>870</v>
      </c>
      <c r="C103" s="189" t="s">
        <v>14</v>
      </c>
      <c r="D103" s="189">
        <v>6</v>
      </c>
    </row>
    <row r="104" spans="1:4" ht="27">
      <c r="A104" s="186">
        <v>8</v>
      </c>
      <c r="B104" s="188" t="s">
        <v>871</v>
      </c>
      <c r="C104" s="189" t="s">
        <v>872</v>
      </c>
      <c r="D104" s="189">
        <v>0.05</v>
      </c>
    </row>
    <row r="105" spans="1:4" ht="13.5">
      <c r="A105" s="186">
        <v>9</v>
      </c>
      <c r="B105" s="188" t="s">
        <v>909</v>
      </c>
      <c r="C105" s="189" t="s">
        <v>3</v>
      </c>
      <c r="D105" s="189">
        <v>4</v>
      </c>
    </row>
    <row r="106" spans="1:4" ht="13.5">
      <c r="A106" s="186">
        <v>10</v>
      </c>
      <c r="B106" s="188" t="s">
        <v>892</v>
      </c>
      <c r="C106" s="189" t="s">
        <v>872</v>
      </c>
      <c r="D106" s="189">
        <v>0.03</v>
      </c>
    </row>
    <row r="107" spans="1:4" ht="13.5">
      <c r="A107" s="186">
        <v>11</v>
      </c>
      <c r="B107" s="188" t="s">
        <v>873</v>
      </c>
      <c r="C107" s="189" t="s">
        <v>872</v>
      </c>
      <c r="D107" s="189">
        <v>0.039</v>
      </c>
    </row>
    <row r="108" spans="1:4" ht="13.5">
      <c r="A108" s="186">
        <v>12</v>
      </c>
      <c r="B108" s="188" t="s">
        <v>874</v>
      </c>
      <c r="C108" s="189" t="s">
        <v>3</v>
      </c>
      <c r="D108" s="189">
        <v>3</v>
      </c>
    </row>
    <row r="109" spans="1:4" ht="13.5">
      <c r="A109" s="186">
        <v>13</v>
      </c>
      <c r="B109" s="188" t="s">
        <v>875</v>
      </c>
      <c r="C109" s="189" t="s">
        <v>411</v>
      </c>
      <c r="D109" s="189">
        <v>43</v>
      </c>
    </row>
    <row r="110" spans="1:4" ht="27">
      <c r="A110" s="186">
        <v>14</v>
      </c>
      <c r="B110" s="188" t="s">
        <v>876</v>
      </c>
      <c r="C110" s="189" t="s">
        <v>411</v>
      </c>
      <c r="D110" s="189">
        <v>43</v>
      </c>
    </row>
    <row r="111" spans="1:4" ht="27">
      <c r="A111" s="186">
        <v>15</v>
      </c>
      <c r="B111" s="188" t="s">
        <v>877</v>
      </c>
      <c r="C111" s="189" t="s">
        <v>14</v>
      </c>
      <c r="D111" s="189">
        <v>2</v>
      </c>
    </row>
    <row r="112" spans="1:4" ht="13.5">
      <c r="A112" s="186">
        <v>16</v>
      </c>
      <c r="B112" s="188" t="s">
        <v>878</v>
      </c>
      <c r="C112" s="189" t="s">
        <v>411</v>
      </c>
      <c r="D112" s="189">
        <v>96</v>
      </c>
    </row>
    <row r="113" spans="1:4" ht="13.5">
      <c r="A113" s="186">
        <v>17</v>
      </c>
      <c r="B113" s="188" t="s">
        <v>879</v>
      </c>
      <c r="C113" s="189" t="s">
        <v>411</v>
      </c>
      <c r="D113" s="189">
        <v>96</v>
      </c>
    </row>
    <row r="114" spans="1:4" ht="27">
      <c r="A114" s="186">
        <v>18</v>
      </c>
      <c r="B114" s="188" t="s">
        <v>880</v>
      </c>
      <c r="C114" s="189" t="s">
        <v>411</v>
      </c>
      <c r="D114" s="189">
        <v>96</v>
      </c>
    </row>
    <row r="115" spans="1:4" ht="18" customHeight="1">
      <c r="A115" s="186">
        <v>19</v>
      </c>
      <c r="B115" s="188" t="s">
        <v>896</v>
      </c>
      <c r="C115" s="189" t="s">
        <v>486</v>
      </c>
      <c r="D115" s="189">
        <v>3</v>
      </c>
    </row>
    <row r="116" spans="1:4" ht="13.5">
      <c r="A116" s="186">
        <v>20</v>
      </c>
      <c r="B116" s="188" t="s">
        <v>897</v>
      </c>
      <c r="C116" s="189" t="s">
        <v>486</v>
      </c>
      <c r="D116" s="189">
        <v>3</v>
      </c>
    </row>
    <row r="117" spans="1:4" ht="13.5">
      <c r="A117" s="186">
        <v>21</v>
      </c>
      <c r="B117" s="188" t="s">
        <v>898</v>
      </c>
      <c r="C117" s="189" t="s">
        <v>411</v>
      </c>
      <c r="D117" s="189">
        <v>40</v>
      </c>
    </row>
    <row r="118" spans="1:4" ht="27">
      <c r="A118" s="186">
        <v>22</v>
      </c>
      <c r="B118" s="188" t="s">
        <v>881</v>
      </c>
      <c r="C118" s="189" t="s">
        <v>872</v>
      </c>
      <c r="D118" s="189">
        <v>0.021</v>
      </c>
    </row>
    <row r="119" spans="1:4" ht="13.5">
      <c r="A119" s="186">
        <v>23</v>
      </c>
      <c r="B119" s="188" t="s">
        <v>882</v>
      </c>
      <c r="C119" s="189" t="s">
        <v>872</v>
      </c>
      <c r="D119" s="189">
        <v>0.021</v>
      </c>
    </row>
    <row r="120" spans="1:4" ht="13.5">
      <c r="A120" s="186">
        <v>24</v>
      </c>
      <c r="B120" s="188" t="s">
        <v>883</v>
      </c>
      <c r="C120" s="189" t="s">
        <v>411</v>
      </c>
      <c r="D120" s="189">
        <v>1.5</v>
      </c>
    </row>
    <row r="121" spans="1:4" ht="13.5">
      <c r="A121" s="186">
        <v>25</v>
      </c>
      <c r="B121" s="188" t="s">
        <v>884</v>
      </c>
      <c r="C121" s="189" t="s">
        <v>486</v>
      </c>
      <c r="D121" s="189">
        <v>0.3</v>
      </c>
    </row>
    <row r="122" spans="1:4" ht="27">
      <c r="A122" s="186">
        <v>26</v>
      </c>
      <c r="B122" s="188" t="s">
        <v>885</v>
      </c>
      <c r="C122" s="189" t="s">
        <v>872</v>
      </c>
      <c r="D122" s="189">
        <v>0.01</v>
      </c>
    </row>
    <row r="123" spans="1:4" ht="13.5">
      <c r="A123" s="186">
        <v>27</v>
      </c>
      <c r="B123" s="188" t="s">
        <v>886</v>
      </c>
      <c r="C123" s="189" t="s">
        <v>411</v>
      </c>
      <c r="D123" s="189">
        <v>0.4</v>
      </c>
    </row>
    <row r="125" spans="1:4" ht="30.75" customHeight="1">
      <c r="A125" s="312" t="s">
        <v>910</v>
      </c>
      <c r="B125" s="313"/>
      <c r="C125" s="313"/>
      <c r="D125" s="314"/>
    </row>
    <row r="126" spans="1:4" ht="22.5" customHeight="1">
      <c r="A126" s="20" t="s">
        <v>0</v>
      </c>
      <c r="B126" s="20" t="s">
        <v>1</v>
      </c>
      <c r="C126" s="20" t="s">
        <v>2</v>
      </c>
      <c r="D126" s="20" t="s">
        <v>865</v>
      </c>
    </row>
    <row r="127" spans="1:4" ht="13.5">
      <c r="A127" s="186">
        <v>1</v>
      </c>
      <c r="B127" s="187" t="s">
        <v>866</v>
      </c>
      <c r="C127" s="186" t="s">
        <v>872</v>
      </c>
      <c r="D127" s="186">
        <v>0.2</v>
      </c>
    </row>
    <row r="128" spans="1:4" ht="27">
      <c r="A128" s="186">
        <v>2</v>
      </c>
      <c r="B128" s="188" t="s">
        <v>867</v>
      </c>
      <c r="C128" s="189" t="s">
        <v>411</v>
      </c>
      <c r="D128" s="189">
        <v>20.4</v>
      </c>
    </row>
    <row r="129" spans="1:4" ht="13.5">
      <c r="A129" s="186">
        <v>3</v>
      </c>
      <c r="B129" s="188" t="s">
        <v>868</v>
      </c>
      <c r="C129" s="189" t="s">
        <v>411</v>
      </c>
      <c r="D129" s="189">
        <v>45</v>
      </c>
    </row>
    <row r="130" spans="1:4" ht="27">
      <c r="A130" s="186">
        <v>4</v>
      </c>
      <c r="B130" s="188" t="s">
        <v>869</v>
      </c>
      <c r="C130" s="189" t="s">
        <v>411</v>
      </c>
      <c r="D130" s="189">
        <v>45</v>
      </c>
    </row>
    <row r="131" spans="1:4" ht="13.5">
      <c r="A131" s="186">
        <v>5</v>
      </c>
      <c r="B131" s="188" t="s">
        <v>870</v>
      </c>
      <c r="C131" s="189" t="s">
        <v>14</v>
      </c>
      <c r="D131" s="189">
        <v>3.2</v>
      </c>
    </row>
    <row r="132" spans="1:4" ht="27">
      <c r="A132" s="186">
        <v>6</v>
      </c>
      <c r="B132" s="188" t="s">
        <v>871</v>
      </c>
      <c r="C132" s="189" t="s">
        <v>872</v>
      </c>
      <c r="D132" s="189">
        <v>0.039</v>
      </c>
    </row>
    <row r="133" spans="1:4" ht="13.5">
      <c r="A133" s="186">
        <v>7</v>
      </c>
      <c r="B133" s="188" t="s">
        <v>873</v>
      </c>
      <c r="C133" s="189" t="s">
        <v>872</v>
      </c>
      <c r="D133" s="189">
        <v>0.035</v>
      </c>
    </row>
    <row r="134" spans="1:4" ht="13.5">
      <c r="A134" s="186">
        <v>8</v>
      </c>
      <c r="B134" s="188" t="s">
        <v>874</v>
      </c>
      <c r="C134" s="189" t="s">
        <v>3</v>
      </c>
      <c r="D134" s="189">
        <v>7</v>
      </c>
    </row>
    <row r="135" spans="1:4" ht="13.5">
      <c r="A135" s="186">
        <v>9</v>
      </c>
      <c r="B135" s="188" t="s">
        <v>875</v>
      </c>
      <c r="C135" s="189" t="s">
        <v>411</v>
      </c>
      <c r="D135" s="189">
        <v>43</v>
      </c>
    </row>
    <row r="136" spans="1:4" ht="27">
      <c r="A136" s="186">
        <v>10</v>
      </c>
      <c r="B136" s="188" t="s">
        <v>876</v>
      </c>
      <c r="C136" s="189" t="s">
        <v>411</v>
      </c>
      <c r="D136" s="189">
        <v>43</v>
      </c>
    </row>
    <row r="137" spans="1:4" ht="27">
      <c r="A137" s="186">
        <v>11</v>
      </c>
      <c r="B137" s="188" t="s">
        <v>877</v>
      </c>
      <c r="C137" s="189" t="s">
        <v>14</v>
      </c>
      <c r="D137" s="189">
        <v>1.2</v>
      </c>
    </row>
    <row r="138" spans="1:4" ht="13.5">
      <c r="A138" s="186">
        <v>12</v>
      </c>
      <c r="B138" s="188" t="s">
        <v>878</v>
      </c>
      <c r="C138" s="189" t="s">
        <v>411</v>
      </c>
      <c r="D138" s="189">
        <v>76</v>
      </c>
    </row>
    <row r="139" spans="1:4" ht="13.5">
      <c r="A139" s="186">
        <v>13</v>
      </c>
      <c r="B139" s="188" t="s">
        <v>879</v>
      </c>
      <c r="C139" s="189" t="s">
        <v>411</v>
      </c>
      <c r="D139" s="189">
        <v>76</v>
      </c>
    </row>
    <row r="140" spans="1:4" ht="27">
      <c r="A140" s="186">
        <v>14</v>
      </c>
      <c r="B140" s="188" t="s">
        <v>880</v>
      </c>
      <c r="C140" s="189" t="s">
        <v>411</v>
      </c>
      <c r="D140" s="189">
        <v>76</v>
      </c>
    </row>
    <row r="141" spans="1:4" ht="21.75" customHeight="1">
      <c r="A141" s="186">
        <v>15</v>
      </c>
      <c r="B141" s="188" t="s">
        <v>896</v>
      </c>
      <c r="C141" s="189" t="s">
        <v>486</v>
      </c>
      <c r="D141" s="189">
        <v>0.3</v>
      </c>
    </row>
    <row r="142" spans="1:4" ht="13.5">
      <c r="A142" s="186">
        <v>16</v>
      </c>
      <c r="B142" s="188" t="s">
        <v>898</v>
      </c>
      <c r="C142" s="189" t="s">
        <v>411</v>
      </c>
      <c r="D142" s="189">
        <v>5</v>
      </c>
    </row>
    <row r="143" spans="1:4" ht="27">
      <c r="A143" s="186">
        <v>17</v>
      </c>
      <c r="B143" s="188" t="s">
        <v>881</v>
      </c>
      <c r="C143" s="189" t="s">
        <v>872</v>
      </c>
      <c r="D143" s="189">
        <v>0.042</v>
      </c>
    </row>
    <row r="144" spans="1:4" ht="13.5">
      <c r="A144" s="186">
        <v>18</v>
      </c>
      <c r="B144" s="188" t="s">
        <v>882</v>
      </c>
      <c r="C144" s="189" t="s">
        <v>872</v>
      </c>
      <c r="D144" s="189">
        <v>0.042</v>
      </c>
    </row>
    <row r="145" spans="1:4" ht="13.5">
      <c r="A145" s="186">
        <v>19</v>
      </c>
      <c r="B145" s="188" t="s">
        <v>883</v>
      </c>
      <c r="C145" s="189" t="s">
        <v>411</v>
      </c>
      <c r="D145" s="189">
        <v>2</v>
      </c>
    </row>
    <row r="146" spans="1:4" ht="13.5">
      <c r="A146" s="186">
        <v>20</v>
      </c>
      <c r="B146" s="188" t="s">
        <v>911</v>
      </c>
      <c r="C146" s="189" t="s">
        <v>411</v>
      </c>
      <c r="D146" s="189">
        <v>1.5</v>
      </c>
    </row>
    <row r="147" spans="1:4" ht="27">
      <c r="A147" s="186">
        <v>21</v>
      </c>
      <c r="B147" s="188" t="s">
        <v>904</v>
      </c>
      <c r="C147" s="189" t="s">
        <v>486</v>
      </c>
      <c r="D147" s="189">
        <v>3</v>
      </c>
    </row>
    <row r="148" spans="1:4" ht="27">
      <c r="A148" s="186">
        <v>22</v>
      </c>
      <c r="B148" s="188" t="s">
        <v>885</v>
      </c>
      <c r="C148" s="189" t="s">
        <v>872</v>
      </c>
      <c r="D148" s="189">
        <v>0.03</v>
      </c>
    </row>
    <row r="149" spans="1:4" ht="13.5">
      <c r="A149" s="186">
        <v>23</v>
      </c>
      <c r="B149" s="188" t="s">
        <v>886</v>
      </c>
      <c r="C149" s="189" t="s">
        <v>411</v>
      </c>
      <c r="D149" s="189">
        <v>1.6</v>
      </c>
    </row>
    <row r="151" spans="1:4" ht="27.75" customHeight="1">
      <c r="A151" s="312" t="s">
        <v>912</v>
      </c>
      <c r="B151" s="313"/>
      <c r="C151" s="313"/>
      <c r="D151" s="314"/>
    </row>
    <row r="152" spans="1:4" ht="24.75" customHeight="1">
      <c r="A152" s="20" t="s">
        <v>0</v>
      </c>
      <c r="B152" s="20" t="s">
        <v>1</v>
      </c>
      <c r="C152" s="20" t="s">
        <v>2</v>
      </c>
      <c r="D152" s="20" t="s">
        <v>865</v>
      </c>
    </row>
    <row r="153" spans="1:4" ht="13.5">
      <c r="A153" s="186">
        <v>1</v>
      </c>
      <c r="B153" s="187" t="s">
        <v>866</v>
      </c>
      <c r="C153" s="186" t="s">
        <v>411</v>
      </c>
      <c r="D153" s="186">
        <v>30</v>
      </c>
    </row>
    <row r="154" spans="1:4" ht="27">
      <c r="A154" s="186">
        <v>2</v>
      </c>
      <c r="B154" s="188" t="s">
        <v>867</v>
      </c>
      <c r="C154" s="189" t="s">
        <v>411</v>
      </c>
      <c r="D154" s="189">
        <v>20</v>
      </c>
    </row>
    <row r="155" spans="1:4" ht="13.5">
      <c r="A155" s="186">
        <v>3</v>
      </c>
      <c r="B155" s="188" t="s">
        <v>868</v>
      </c>
      <c r="C155" s="189" t="s">
        <v>411</v>
      </c>
      <c r="D155" s="189">
        <v>64</v>
      </c>
    </row>
    <row r="156" spans="1:4" ht="27">
      <c r="A156" s="186">
        <v>4</v>
      </c>
      <c r="B156" s="188" t="s">
        <v>869</v>
      </c>
      <c r="C156" s="189" t="s">
        <v>411</v>
      </c>
      <c r="D156" s="189">
        <v>70</v>
      </c>
    </row>
    <row r="157" spans="1:4" ht="13.5">
      <c r="A157" s="186">
        <v>5</v>
      </c>
      <c r="B157" s="188" t="s">
        <v>870</v>
      </c>
      <c r="C157" s="189" t="s">
        <v>14</v>
      </c>
      <c r="D157" s="189">
        <v>9.5</v>
      </c>
    </row>
    <row r="158" spans="1:4" ht="27">
      <c r="A158" s="186">
        <v>6</v>
      </c>
      <c r="B158" s="188" t="s">
        <v>871</v>
      </c>
      <c r="C158" s="189" t="s">
        <v>872</v>
      </c>
      <c r="D158" s="189">
        <v>0.082</v>
      </c>
    </row>
    <row r="159" spans="1:4" ht="13.5">
      <c r="A159" s="186">
        <v>7</v>
      </c>
      <c r="B159" s="188" t="s">
        <v>873</v>
      </c>
      <c r="C159" s="189" t="s">
        <v>872</v>
      </c>
      <c r="D159" s="189">
        <v>0.0026</v>
      </c>
    </row>
    <row r="160" spans="1:4" ht="13.5">
      <c r="A160" s="186">
        <v>8</v>
      </c>
      <c r="B160" s="188" t="s">
        <v>874</v>
      </c>
      <c r="C160" s="189" t="s">
        <v>3</v>
      </c>
      <c r="D160" s="189">
        <v>2</v>
      </c>
    </row>
    <row r="161" spans="1:4" ht="13.5">
      <c r="A161" s="186">
        <v>9</v>
      </c>
      <c r="B161" s="188" t="s">
        <v>875</v>
      </c>
      <c r="C161" s="189" t="s">
        <v>411</v>
      </c>
      <c r="D161" s="189">
        <v>46</v>
      </c>
    </row>
    <row r="162" spans="1:4" ht="27">
      <c r="A162" s="186">
        <v>10</v>
      </c>
      <c r="B162" s="188" t="s">
        <v>876</v>
      </c>
      <c r="C162" s="189" t="s">
        <v>411</v>
      </c>
      <c r="D162" s="189">
        <v>46</v>
      </c>
    </row>
    <row r="163" spans="1:4" ht="27">
      <c r="A163" s="186">
        <v>11</v>
      </c>
      <c r="B163" s="188" t="s">
        <v>877</v>
      </c>
      <c r="C163" s="189" t="s">
        <v>14</v>
      </c>
      <c r="D163" s="189">
        <v>18</v>
      </c>
    </row>
    <row r="164" spans="1:4" ht="13.5">
      <c r="A164" s="186">
        <v>12</v>
      </c>
      <c r="B164" s="188" t="s">
        <v>878</v>
      </c>
      <c r="C164" s="189" t="s">
        <v>411</v>
      </c>
      <c r="D164" s="189">
        <v>105</v>
      </c>
    </row>
    <row r="165" spans="1:4" ht="13.5">
      <c r="A165" s="186">
        <v>13</v>
      </c>
      <c r="B165" s="188" t="s">
        <v>879</v>
      </c>
      <c r="C165" s="189" t="s">
        <v>411</v>
      </c>
      <c r="D165" s="189">
        <v>105</v>
      </c>
    </row>
    <row r="166" spans="1:4" ht="27">
      <c r="A166" s="186">
        <v>14</v>
      </c>
      <c r="B166" s="188" t="s">
        <v>880</v>
      </c>
      <c r="C166" s="189" t="s">
        <v>411</v>
      </c>
      <c r="D166" s="189">
        <v>105</v>
      </c>
    </row>
    <row r="167" spans="1:4" ht="17.25" customHeight="1">
      <c r="A167" s="186">
        <v>15</v>
      </c>
      <c r="B167" s="188" t="s">
        <v>896</v>
      </c>
      <c r="C167" s="189" t="s">
        <v>486</v>
      </c>
      <c r="D167" s="189">
        <v>0.5</v>
      </c>
    </row>
    <row r="168" spans="1:4" ht="13.5">
      <c r="A168" s="186">
        <v>16</v>
      </c>
      <c r="B168" s="188" t="s">
        <v>898</v>
      </c>
      <c r="C168" s="189" t="s">
        <v>411</v>
      </c>
      <c r="D168" s="189">
        <v>5</v>
      </c>
    </row>
    <row r="169" spans="1:4" ht="27">
      <c r="A169" s="186">
        <v>17</v>
      </c>
      <c r="B169" s="188" t="s">
        <v>904</v>
      </c>
      <c r="C169" s="189" t="s">
        <v>486</v>
      </c>
      <c r="D169" s="189">
        <v>0.4</v>
      </c>
    </row>
    <row r="170" spans="1:4" ht="13.5">
      <c r="A170" s="186">
        <v>18</v>
      </c>
      <c r="B170" s="188" t="s">
        <v>886</v>
      </c>
      <c r="C170" s="189" t="s">
        <v>411</v>
      </c>
      <c r="D170" s="189">
        <v>2</v>
      </c>
    </row>
    <row r="171" spans="1:4" ht="12.75">
      <c r="A171" s="193"/>
      <c r="B171" s="193"/>
      <c r="C171" s="193"/>
      <c r="D171" s="193"/>
    </row>
    <row r="172" spans="1:4" ht="30" customHeight="1">
      <c r="A172" s="312" t="s">
        <v>913</v>
      </c>
      <c r="B172" s="313"/>
      <c r="C172" s="313"/>
      <c r="D172" s="314"/>
    </row>
    <row r="173" spans="1:4" ht="24" customHeight="1">
      <c r="A173" s="20" t="s">
        <v>0</v>
      </c>
      <c r="B173" s="20" t="s">
        <v>1</v>
      </c>
      <c r="C173" s="20" t="s">
        <v>2</v>
      </c>
      <c r="D173" s="20" t="s">
        <v>865</v>
      </c>
    </row>
    <row r="174" spans="1:4" ht="13.5">
      <c r="A174" s="186">
        <v>1</v>
      </c>
      <c r="B174" s="187" t="s">
        <v>866</v>
      </c>
      <c r="C174" s="186" t="s">
        <v>411</v>
      </c>
      <c r="D174" s="186">
        <v>60</v>
      </c>
    </row>
    <row r="175" spans="1:4" ht="27">
      <c r="A175" s="186">
        <v>2</v>
      </c>
      <c r="B175" s="187" t="s">
        <v>888</v>
      </c>
      <c r="C175" s="186" t="s">
        <v>486</v>
      </c>
      <c r="D175" s="186">
        <v>0.4</v>
      </c>
    </row>
    <row r="176" spans="1:4" ht="27">
      <c r="A176" s="186">
        <v>3</v>
      </c>
      <c r="B176" s="188" t="s">
        <v>867</v>
      </c>
      <c r="C176" s="189" t="s">
        <v>411</v>
      </c>
      <c r="D176" s="189">
        <v>22</v>
      </c>
    </row>
    <row r="177" spans="1:4" ht="27">
      <c r="A177" s="186">
        <v>4</v>
      </c>
      <c r="B177" s="188" t="s">
        <v>890</v>
      </c>
      <c r="C177" s="189" t="s">
        <v>411</v>
      </c>
      <c r="D177" s="189">
        <v>12</v>
      </c>
    </row>
    <row r="178" spans="1:4" ht="13.5">
      <c r="A178" s="186">
        <v>5</v>
      </c>
      <c r="B178" s="188" t="s">
        <v>868</v>
      </c>
      <c r="C178" s="189" t="s">
        <v>411</v>
      </c>
      <c r="D178" s="189">
        <v>50</v>
      </c>
    </row>
    <row r="179" spans="1:4" ht="27">
      <c r="A179" s="186">
        <v>6</v>
      </c>
      <c r="B179" s="188" t="s">
        <v>869</v>
      </c>
      <c r="C179" s="189" t="s">
        <v>411</v>
      </c>
      <c r="D179" s="189">
        <v>62</v>
      </c>
    </row>
    <row r="180" spans="1:4" ht="13.5">
      <c r="A180" s="186">
        <v>7</v>
      </c>
      <c r="B180" s="188" t="s">
        <v>870</v>
      </c>
      <c r="C180" s="189" t="s">
        <v>14</v>
      </c>
      <c r="D180" s="189">
        <v>9.5</v>
      </c>
    </row>
    <row r="181" spans="1:4" ht="27">
      <c r="A181" s="186">
        <v>8</v>
      </c>
      <c r="B181" s="188" t="s">
        <v>871</v>
      </c>
      <c r="C181" s="189" t="s">
        <v>872</v>
      </c>
      <c r="D181" s="189">
        <v>0.082</v>
      </c>
    </row>
    <row r="182" spans="1:4" ht="13.5">
      <c r="A182" s="186">
        <v>9</v>
      </c>
      <c r="B182" s="188" t="s">
        <v>873</v>
      </c>
      <c r="C182" s="189" t="s">
        <v>872</v>
      </c>
      <c r="D182" s="189">
        <v>0.078</v>
      </c>
    </row>
    <row r="183" spans="1:4" ht="13.5">
      <c r="A183" s="186">
        <v>10</v>
      </c>
      <c r="B183" s="188" t="s">
        <v>874</v>
      </c>
      <c r="C183" s="189" t="s">
        <v>3</v>
      </c>
      <c r="D183" s="189">
        <v>6</v>
      </c>
    </row>
    <row r="184" spans="1:4" ht="13.5">
      <c r="A184" s="186">
        <v>11</v>
      </c>
      <c r="B184" s="188" t="s">
        <v>875</v>
      </c>
      <c r="C184" s="189" t="s">
        <v>411</v>
      </c>
      <c r="D184" s="189">
        <v>45</v>
      </c>
    </row>
    <row r="185" spans="1:4" ht="27">
      <c r="A185" s="186">
        <v>12</v>
      </c>
      <c r="B185" s="188" t="s">
        <v>876</v>
      </c>
      <c r="C185" s="189" t="s">
        <v>411</v>
      </c>
      <c r="D185" s="189">
        <v>45</v>
      </c>
    </row>
    <row r="186" spans="1:4" ht="27">
      <c r="A186" s="186">
        <v>13</v>
      </c>
      <c r="B186" s="188" t="s">
        <v>877</v>
      </c>
      <c r="C186" s="189" t="s">
        <v>14</v>
      </c>
      <c r="D186" s="189">
        <v>0.8</v>
      </c>
    </row>
    <row r="187" spans="1:4" ht="13.5">
      <c r="A187" s="186">
        <v>14</v>
      </c>
      <c r="B187" s="188" t="s">
        <v>878</v>
      </c>
      <c r="C187" s="189" t="s">
        <v>411</v>
      </c>
      <c r="D187" s="189">
        <v>90</v>
      </c>
    </row>
    <row r="188" spans="1:4" ht="13.5">
      <c r="A188" s="186">
        <v>15</v>
      </c>
      <c r="B188" s="188" t="s">
        <v>879</v>
      </c>
      <c r="C188" s="189" t="s">
        <v>411</v>
      </c>
      <c r="D188" s="189">
        <v>90</v>
      </c>
    </row>
    <row r="189" spans="1:4" ht="27">
      <c r="A189" s="186">
        <v>16</v>
      </c>
      <c r="B189" s="188" t="s">
        <v>880</v>
      </c>
      <c r="C189" s="189" t="s">
        <v>411</v>
      </c>
      <c r="D189" s="189">
        <v>90</v>
      </c>
    </row>
    <row r="190" spans="1:4" ht="16.5" customHeight="1">
      <c r="A190" s="186">
        <v>17</v>
      </c>
      <c r="B190" s="188" t="s">
        <v>896</v>
      </c>
      <c r="C190" s="189" t="s">
        <v>486</v>
      </c>
      <c r="D190" s="189">
        <v>3</v>
      </c>
    </row>
    <row r="191" spans="1:4" ht="13.5">
      <c r="A191" s="186">
        <v>18</v>
      </c>
      <c r="B191" s="188" t="s">
        <v>897</v>
      </c>
      <c r="C191" s="189" t="s">
        <v>486</v>
      </c>
      <c r="D191" s="189">
        <v>3</v>
      </c>
    </row>
    <row r="192" spans="1:4" ht="13.5">
      <c r="A192" s="186">
        <v>19</v>
      </c>
      <c r="B192" s="188" t="s">
        <v>898</v>
      </c>
      <c r="C192" s="189" t="s">
        <v>411</v>
      </c>
      <c r="D192" s="189">
        <v>30</v>
      </c>
    </row>
    <row r="193" spans="1:4" ht="27">
      <c r="A193" s="186">
        <v>20</v>
      </c>
      <c r="B193" s="188" t="s">
        <v>881</v>
      </c>
      <c r="C193" s="189" t="s">
        <v>872</v>
      </c>
      <c r="D193" s="189">
        <v>0.042</v>
      </c>
    </row>
    <row r="194" spans="1:4" ht="13.5">
      <c r="A194" s="186">
        <v>21</v>
      </c>
      <c r="B194" s="188" t="s">
        <v>882</v>
      </c>
      <c r="C194" s="189" t="s">
        <v>872</v>
      </c>
      <c r="D194" s="189">
        <v>0.042</v>
      </c>
    </row>
    <row r="195" spans="1:4" ht="13.5">
      <c r="A195" s="186">
        <v>22</v>
      </c>
      <c r="B195" s="188" t="s">
        <v>883</v>
      </c>
      <c r="C195" s="189" t="s">
        <v>411</v>
      </c>
      <c r="D195" s="189">
        <v>3</v>
      </c>
    </row>
    <row r="196" spans="1:4" ht="13.5">
      <c r="A196" s="186">
        <v>23</v>
      </c>
      <c r="B196" s="188" t="s">
        <v>914</v>
      </c>
      <c r="C196" s="189" t="s">
        <v>486</v>
      </c>
      <c r="D196" s="189">
        <v>0.2</v>
      </c>
    </row>
    <row r="197" spans="1:4" ht="27">
      <c r="A197" s="186">
        <v>24</v>
      </c>
      <c r="B197" s="188" t="s">
        <v>885</v>
      </c>
      <c r="C197" s="189" t="s">
        <v>872</v>
      </c>
      <c r="D197" s="189">
        <v>0.01</v>
      </c>
    </row>
    <row r="198" spans="1:4" ht="13.5">
      <c r="A198" s="186">
        <v>25</v>
      </c>
      <c r="B198" s="188" t="s">
        <v>886</v>
      </c>
      <c r="C198" s="189" t="s">
        <v>411</v>
      </c>
      <c r="D198" s="189">
        <v>1.8</v>
      </c>
    </row>
    <row r="199" spans="1:4" ht="12.75">
      <c r="A199" s="193"/>
      <c r="B199" s="193"/>
      <c r="C199" s="193"/>
      <c r="D199" s="193"/>
    </row>
    <row r="200" spans="1:4" ht="15.75" customHeight="1">
      <c r="A200" s="315" t="s">
        <v>915</v>
      </c>
      <c r="B200" s="316"/>
      <c r="C200" s="316"/>
      <c r="D200" s="317"/>
    </row>
    <row r="201" spans="1:4" ht="24" customHeight="1">
      <c r="A201" s="20" t="s">
        <v>0</v>
      </c>
      <c r="B201" s="20" t="s">
        <v>1</v>
      </c>
      <c r="C201" s="20" t="s">
        <v>2</v>
      </c>
      <c r="D201" s="20" t="s">
        <v>865</v>
      </c>
    </row>
    <row r="202" spans="1:4" ht="13.5">
      <c r="A202" s="186">
        <v>1</v>
      </c>
      <c r="B202" s="187" t="s">
        <v>866</v>
      </c>
      <c r="C202" s="186" t="s">
        <v>411</v>
      </c>
      <c r="D202" s="186">
        <v>60</v>
      </c>
    </row>
    <row r="203" spans="1:4" ht="27">
      <c r="A203" s="186">
        <v>2</v>
      </c>
      <c r="B203" s="187" t="s">
        <v>888</v>
      </c>
      <c r="C203" s="186" t="s">
        <v>486</v>
      </c>
      <c r="D203" s="186">
        <v>0.2</v>
      </c>
    </row>
    <row r="204" spans="1:4" ht="27">
      <c r="A204" s="186">
        <v>3</v>
      </c>
      <c r="B204" s="188" t="s">
        <v>867</v>
      </c>
      <c r="C204" s="189" t="s">
        <v>411</v>
      </c>
      <c r="D204" s="189">
        <v>8</v>
      </c>
    </row>
    <row r="205" spans="1:4" ht="13.5">
      <c r="A205" s="186">
        <v>7</v>
      </c>
      <c r="B205" s="188" t="s">
        <v>870</v>
      </c>
      <c r="C205" s="189" t="s">
        <v>14</v>
      </c>
      <c r="D205" s="189">
        <v>9.5</v>
      </c>
    </row>
    <row r="206" spans="1:4" ht="27">
      <c r="A206" s="186">
        <v>8</v>
      </c>
      <c r="B206" s="188" t="s">
        <v>871</v>
      </c>
      <c r="C206" s="189" t="s">
        <v>872</v>
      </c>
      <c r="D206" s="189">
        <v>0.082</v>
      </c>
    </row>
    <row r="207" spans="1:4" ht="13.5">
      <c r="A207" s="186">
        <v>11</v>
      </c>
      <c r="B207" s="188" t="s">
        <v>873</v>
      </c>
      <c r="C207" s="189" t="s">
        <v>872</v>
      </c>
      <c r="D207" s="189">
        <v>0.05</v>
      </c>
    </row>
    <row r="208" spans="1:4" ht="13.5">
      <c r="A208" s="186">
        <v>12</v>
      </c>
      <c r="B208" s="188" t="s">
        <v>874</v>
      </c>
      <c r="C208" s="189" t="s">
        <v>3</v>
      </c>
      <c r="D208" s="189">
        <v>4</v>
      </c>
    </row>
    <row r="209" spans="1:4" ht="13.5">
      <c r="A209" s="186">
        <v>13</v>
      </c>
      <c r="B209" s="188" t="s">
        <v>875</v>
      </c>
      <c r="C209" s="189" t="s">
        <v>411</v>
      </c>
      <c r="D209" s="189">
        <v>42</v>
      </c>
    </row>
    <row r="210" spans="1:4" ht="27">
      <c r="A210" s="186">
        <v>14</v>
      </c>
      <c r="B210" s="188" t="s">
        <v>876</v>
      </c>
      <c r="C210" s="189" t="s">
        <v>411</v>
      </c>
      <c r="D210" s="189">
        <v>42</v>
      </c>
    </row>
    <row r="211" spans="1:4" ht="27">
      <c r="A211" s="186">
        <v>15</v>
      </c>
      <c r="B211" s="188" t="s">
        <v>877</v>
      </c>
      <c r="C211" s="189" t="s">
        <v>14</v>
      </c>
      <c r="D211" s="189">
        <v>0.8</v>
      </c>
    </row>
    <row r="212" spans="1:4" ht="13.5">
      <c r="A212" s="186">
        <v>16</v>
      </c>
      <c r="B212" s="188" t="s">
        <v>878</v>
      </c>
      <c r="C212" s="189" t="s">
        <v>411</v>
      </c>
      <c r="D212" s="189">
        <v>108</v>
      </c>
    </row>
    <row r="213" spans="1:4" ht="13.5">
      <c r="A213" s="186">
        <v>17</v>
      </c>
      <c r="B213" s="188" t="s">
        <v>879</v>
      </c>
      <c r="C213" s="189" t="s">
        <v>411</v>
      </c>
      <c r="D213" s="189">
        <v>108</v>
      </c>
    </row>
    <row r="214" spans="1:4" ht="27">
      <c r="A214" s="186">
        <v>18</v>
      </c>
      <c r="B214" s="188" t="s">
        <v>880</v>
      </c>
      <c r="C214" s="189" t="s">
        <v>411</v>
      </c>
      <c r="D214" s="189">
        <v>108</v>
      </c>
    </row>
    <row r="215" spans="1:4" ht="16.5" customHeight="1">
      <c r="A215" s="186">
        <v>19</v>
      </c>
      <c r="B215" s="188" t="s">
        <v>896</v>
      </c>
      <c r="C215" s="189" t="s">
        <v>486</v>
      </c>
      <c r="D215" s="189">
        <v>3</v>
      </c>
    </row>
    <row r="216" spans="1:4" ht="13.5">
      <c r="A216" s="186">
        <v>20</v>
      </c>
      <c r="B216" s="188" t="s">
        <v>897</v>
      </c>
      <c r="C216" s="189" t="s">
        <v>486</v>
      </c>
      <c r="D216" s="189">
        <v>3</v>
      </c>
    </row>
    <row r="217" spans="1:4" ht="13.5">
      <c r="A217" s="186">
        <v>21</v>
      </c>
      <c r="B217" s="188" t="s">
        <v>898</v>
      </c>
      <c r="C217" s="189" t="s">
        <v>411</v>
      </c>
      <c r="D217" s="189">
        <v>20</v>
      </c>
    </row>
    <row r="218" spans="1:4" ht="27">
      <c r="A218" s="186">
        <v>22</v>
      </c>
      <c r="B218" s="188" t="s">
        <v>881</v>
      </c>
      <c r="C218" s="189" t="s">
        <v>872</v>
      </c>
      <c r="D218" s="189">
        <v>0.03</v>
      </c>
    </row>
    <row r="219" spans="1:4" ht="13.5">
      <c r="A219" s="186">
        <v>23</v>
      </c>
      <c r="B219" s="188" t="s">
        <v>882</v>
      </c>
      <c r="C219" s="189" t="s">
        <v>872</v>
      </c>
      <c r="D219" s="189">
        <v>0.03</v>
      </c>
    </row>
    <row r="220" spans="1:4" ht="13.5">
      <c r="A220" s="186">
        <v>24</v>
      </c>
      <c r="B220" s="188" t="s">
        <v>883</v>
      </c>
      <c r="C220" s="189" t="s">
        <v>411</v>
      </c>
      <c r="D220" s="189">
        <v>2.6</v>
      </c>
    </row>
    <row r="221" spans="1:4" ht="13.5">
      <c r="A221" s="186">
        <v>25</v>
      </c>
      <c r="B221" s="188" t="s">
        <v>901</v>
      </c>
      <c r="C221" s="189" t="s">
        <v>3</v>
      </c>
      <c r="D221" s="189">
        <v>2</v>
      </c>
    </row>
    <row r="222" spans="1:4" ht="13.5">
      <c r="A222" s="186">
        <v>26</v>
      </c>
      <c r="B222" s="188" t="s">
        <v>902</v>
      </c>
      <c r="C222" s="189" t="s">
        <v>3</v>
      </c>
      <c r="D222" s="189">
        <v>2</v>
      </c>
    </row>
    <row r="223" spans="1:4" ht="16.5" customHeight="1">
      <c r="A223" s="186">
        <v>27</v>
      </c>
      <c r="B223" s="188" t="s">
        <v>903</v>
      </c>
      <c r="C223" s="189" t="s">
        <v>486</v>
      </c>
      <c r="D223" s="189">
        <v>3.5</v>
      </c>
    </row>
    <row r="224" spans="1:4" ht="27">
      <c r="A224" s="186">
        <v>28</v>
      </c>
      <c r="B224" s="188" t="s">
        <v>916</v>
      </c>
      <c r="C224" s="189" t="s">
        <v>486</v>
      </c>
      <c r="D224" s="189">
        <v>3</v>
      </c>
    </row>
    <row r="225" spans="1:4" ht="27">
      <c r="A225" s="186">
        <v>29</v>
      </c>
      <c r="B225" s="188" t="s">
        <v>885</v>
      </c>
      <c r="C225" s="189" t="s">
        <v>872</v>
      </c>
      <c r="D225" s="189">
        <v>0.02</v>
      </c>
    </row>
    <row r="226" spans="1:4" ht="27">
      <c r="A226" s="186">
        <v>30</v>
      </c>
      <c r="B226" s="188" t="s">
        <v>905</v>
      </c>
      <c r="C226" s="189" t="s">
        <v>486</v>
      </c>
      <c r="D226" s="189">
        <v>0.01</v>
      </c>
    </row>
    <row r="227" spans="1:4" ht="27">
      <c r="A227" s="186">
        <v>31</v>
      </c>
      <c r="B227" s="188" t="s">
        <v>906</v>
      </c>
      <c r="C227" s="189" t="s">
        <v>872</v>
      </c>
      <c r="D227" s="189">
        <v>0.193</v>
      </c>
    </row>
    <row r="228" spans="1:4" ht="27">
      <c r="A228" s="186">
        <v>32</v>
      </c>
      <c r="B228" s="188" t="s">
        <v>907</v>
      </c>
      <c r="C228" s="189" t="s">
        <v>872</v>
      </c>
      <c r="D228" s="189">
        <v>0.24</v>
      </c>
    </row>
    <row r="229" spans="1:4" ht="13.5">
      <c r="A229" s="186">
        <v>33</v>
      </c>
      <c r="B229" s="188" t="s">
        <v>886</v>
      </c>
      <c r="C229" s="189" t="s">
        <v>411</v>
      </c>
      <c r="D229" s="189">
        <v>0.8</v>
      </c>
    </row>
    <row r="230" spans="1:4" ht="12.75">
      <c r="A230" s="193"/>
      <c r="B230" s="193"/>
      <c r="C230" s="193"/>
      <c r="D230" s="193"/>
    </row>
    <row r="231" spans="1:4" ht="17.25" customHeight="1">
      <c r="A231" s="312" t="s">
        <v>917</v>
      </c>
      <c r="B231" s="313"/>
      <c r="C231" s="313"/>
      <c r="D231" s="314"/>
    </row>
    <row r="232" spans="1:4" ht="24.75" customHeight="1">
      <c r="A232" s="20" t="s">
        <v>0</v>
      </c>
      <c r="B232" s="20" t="s">
        <v>1</v>
      </c>
      <c r="C232" s="20" t="s">
        <v>2</v>
      </c>
      <c r="D232" s="20" t="s">
        <v>865</v>
      </c>
    </row>
    <row r="233" spans="1:4" ht="13.5">
      <c r="A233" s="186">
        <v>1</v>
      </c>
      <c r="B233" s="187" t="s">
        <v>866</v>
      </c>
      <c r="C233" s="186" t="s">
        <v>411</v>
      </c>
      <c r="D233" s="186">
        <v>60</v>
      </c>
    </row>
    <row r="234" spans="1:4" ht="27">
      <c r="A234" s="186">
        <v>2</v>
      </c>
      <c r="B234" s="188" t="s">
        <v>867</v>
      </c>
      <c r="C234" s="189" t="s">
        <v>411</v>
      </c>
      <c r="D234" s="189">
        <v>16</v>
      </c>
    </row>
    <row r="235" spans="1:4" ht="13.5">
      <c r="A235" s="186">
        <v>3</v>
      </c>
      <c r="B235" s="188" t="s">
        <v>868</v>
      </c>
      <c r="C235" s="189" t="s">
        <v>411</v>
      </c>
      <c r="D235" s="189">
        <v>56</v>
      </c>
    </row>
    <row r="236" spans="1:4" ht="27">
      <c r="A236" s="186">
        <v>4</v>
      </c>
      <c r="B236" s="188" t="s">
        <v>869</v>
      </c>
      <c r="C236" s="189" t="s">
        <v>411</v>
      </c>
      <c r="D236" s="189">
        <v>72</v>
      </c>
    </row>
    <row r="237" spans="1:4" ht="13.5">
      <c r="A237" s="186">
        <v>5</v>
      </c>
      <c r="B237" s="188" t="s">
        <v>870</v>
      </c>
      <c r="C237" s="189" t="s">
        <v>14</v>
      </c>
      <c r="D237" s="189">
        <v>9.5</v>
      </c>
    </row>
    <row r="238" spans="1:4" ht="27">
      <c r="A238" s="186">
        <v>6</v>
      </c>
      <c r="B238" s="188" t="s">
        <v>871</v>
      </c>
      <c r="C238" s="189" t="s">
        <v>872</v>
      </c>
      <c r="D238" s="189">
        <v>0.082</v>
      </c>
    </row>
    <row r="239" spans="1:4" ht="13.5">
      <c r="A239" s="186">
        <v>7</v>
      </c>
      <c r="B239" s="188" t="s">
        <v>873</v>
      </c>
      <c r="C239" s="189" t="s">
        <v>872</v>
      </c>
      <c r="D239" s="189">
        <v>0.0052</v>
      </c>
    </row>
    <row r="240" spans="1:4" ht="13.5">
      <c r="A240" s="186">
        <v>8</v>
      </c>
      <c r="B240" s="188" t="s">
        <v>874</v>
      </c>
      <c r="C240" s="189" t="s">
        <v>3</v>
      </c>
      <c r="D240" s="189">
        <v>4</v>
      </c>
    </row>
    <row r="241" spans="1:4" ht="13.5">
      <c r="A241" s="186">
        <v>9</v>
      </c>
      <c r="B241" s="188" t="s">
        <v>875</v>
      </c>
      <c r="C241" s="189" t="s">
        <v>411</v>
      </c>
      <c r="D241" s="189">
        <v>46</v>
      </c>
    </row>
    <row r="242" spans="1:4" ht="27">
      <c r="A242" s="186">
        <v>10</v>
      </c>
      <c r="B242" s="188" t="s">
        <v>876</v>
      </c>
      <c r="C242" s="189" t="s">
        <v>411</v>
      </c>
      <c r="D242" s="189">
        <v>46</v>
      </c>
    </row>
    <row r="243" spans="1:4" ht="27">
      <c r="A243" s="186">
        <v>11</v>
      </c>
      <c r="B243" s="188" t="s">
        <v>877</v>
      </c>
      <c r="C243" s="189" t="s">
        <v>14</v>
      </c>
      <c r="D243" s="189">
        <v>16</v>
      </c>
    </row>
    <row r="244" spans="1:4" ht="13.5">
      <c r="A244" s="186">
        <v>12</v>
      </c>
      <c r="B244" s="188" t="s">
        <v>878</v>
      </c>
      <c r="C244" s="189" t="s">
        <v>411</v>
      </c>
      <c r="D244" s="189">
        <v>94</v>
      </c>
    </row>
    <row r="245" spans="1:4" ht="13.5">
      <c r="A245" s="186">
        <v>13</v>
      </c>
      <c r="B245" s="188" t="s">
        <v>879</v>
      </c>
      <c r="C245" s="189" t="s">
        <v>411</v>
      </c>
      <c r="D245" s="189">
        <v>94</v>
      </c>
    </row>
    <row r="246" spans="1:4" ht="27">
      <c r="A246" s="186">
        <v>14</v>
      </c>
      <c r="B246" s="188" t="s">
        <v>880</v>
      </c>
      <c r="C246" s="189" t="s">
        <v>411</v>
      </c>
      <c r="D246" s="189">
        <v>94</v>
      </c>
    </row>
    <row r="247" spans="1:4" ht="18" customHeight="1">
      <c r="A247" s="186">
        <v>15</v>
      </c>
      <c r="B247" s="188" t="s">
        <v>896</v>
      </c>
      <c r="C247" s="189" t="s">
        <v>486</v>
      </c>
      <c r="D247" s="189">
        <v>1.5</v>
      </c>
    </row>
    <row r="248" spans="1:4" ht="13.5">
      <c r="A248" s="186">
        <v>16</v>
      </c>
      <c r="B248" s="188" t="s">
        <v>897</v>
      </c>
      <c r="C248" s="189" t="s">
        <v>486</v>
      </c>
      <c r="D248" s="189">
        <v>1.5</v>
      </c>
    </row>
    <row r="249" spans="1:4" ht="13.5">
      <c r="A249" s="186">
        <v>17</v>
      </c>
      <c r="B249" s="188" t="s">
        <v>898</v>
      </c>
      <c r="C249" s="189" t="s">
        <v>411</v>
      </c>
      <c r="D249" s="189">
        <v>12</v>
      </c>
    </row>
    <row r="250" spans="1:4" ht="27">
      <c r="A250" s="186">
        <v>18</v>
      </c>
      <c r="B250" s="188" t="s">
        <v>904</v>
      </c>
      <c r="C250" s="189" t="s">
        <v>486</v>
      </c>
      <c r="D250" s="189">
        <v>0.4</v>
      </c>
    </row>
    <row r="251" spans="1:4" ht="13.5">
      <c r="A251" s="186">
        <v>19</v>
      </c>
      <c r="B251" s="188" t="s">
        <v>886</v>
      </c>
      <c r="C251" s="189" t="s">
        <v>411</v>
      </c>
      <c r="D251" s="189">
        <v>0.6</v>
      </c>
    </row>
    <row r="252" spans="1:4" ht="12.75">
      <c r="A252" s="193"/>
      <c r="B252" s="193"/>
      <c r="C252" s="193"/>
      <c r="D252" s="193"/>
    </row>
    <row r="253" spans="1:4" ht="15.75" customHeight="1">
      <c r="A253" s="312" t="s">
        <v>918</v>
      </c>
      <c r="B253" s="313"/>
      <c r="C253" s="313"/>
      <c r="D253" s="314"/>
    </row>
    <row r="254" spans="1:4" ht="24" customHeight="1">
      <c r="A254" s="20" t="s">
        <v>0</v>
      </c>
      <c r="B254" s="20" t="s">
        <v>1</v>
      </c>
      <c r="C254" s="20" t="s">
        <v>2</v>
      </c>
      <c r="D254" s="20" t="s">
        <v>865</v>
      </c>
    </row>
    <row r="255" spans="1:4" ht="13.5">
      <c r="A255" s="186">
        <v>1</v>
      </c>
      <c r="B255" s="187" t="s">
        <v>866</v>
      </c>
      <c r="C255" s="186" t="s">
        <v>411</v>
      </c>
      <c r="D255" s="186">
        <v>30</v>
      </c>
    </row>
    <row r="256" spans="1:4" ht="27">
      <c r="A256" s="186">
        <v>2</v>
      </c>
      <c r="B256" s="188" t="s">
        <v>867</v>
      </c>
      <c r="C256" s="189" t="s">
        <v>411</v>
      </c>
      <c r="D256" s="189">
        <v>20</v>
      </c>
    </row>
    <row r="257" spans="1:4" ht="13.5">
      <c r="A257" s="186">
        <v>3</v>
      </c>
      <c r="B257" s="188" t="s">
        <v>868</v>
      </c>
      <c r="C257" s="189" t="s">
        <v>411</v>
      </c>
      <c r="D257" s="189">
        <v>64</v>
      </c>
    </row>
    <row r="258" spans="1:4" ht="27">
      <c r="A258" s="186">
        <v>4</v>
      </c>
      <c r="B258" s="188" t="s">
        <v>869</v>
      </c>
      <c r="C258" s="189" t="s">
        <v>411</v>
      </c>
      <c r="D258" s="189">
        <v>70</v>
      </c>
    </row>
    <row r="259" spans="1:4" ht="13.5">
      <c r="A259" s="186">
        <v>5</v>
      </c>
      <c r="B259" s="188" t="s">
        <v>870</v>
      </c>
      <c r="C259" s="189" t="s">
        <v>14</v>
      </c>
      <c r="D259" s="189">
        <v>9.5</v>
      </c>
    </row>
    <row r="260" spans="1:4" ht="27">
      <c r="A260" s="186">
        <v>6</v>
      </c>
      <c r="B260" s="188" t="s">
        <v>871</v>
      </c>
      <c r="C260" s="189" t="s">
        <v>872</v>
      </c>
      <c r="D260" s="189">
        <v>0.082</v>
      </c>
    </row>
    <row r="261" spans="1:4" ht="13.5">
      <c r="A261" s="186">
        <v>7</v>
      </c>
      <c r="B261" s="188" t="s">
        <v>873</v>
      </c>
      <c r="C261" s="189" t="s">
        <v>872</v>
      </c>
      <c r="D261" s="189">
        <v>0.0039</v>
      </c>
    </row>
    <row r="262" spans="1:4" ht="13.5">
      <c r="A262" s="186">
        <v>8</v>
      </c>
      <c r="B262" s="188" t="s">
        <v>874</v>
      </c>
      <c r="C262" s="189" t="s">
        <v>872</v>
      </c>
      <c r="D262" s="189">
        <v>3</v>
      </c>
    </row>
    <row r="263" spans="1:4" ht="13.5">
      <c r="A263" s="186">
        <v>9</v>
      </c>
      <c r="B263" s="188" t="s">
        <v>875</v>
      </c>
      <c r="C263" s="189" t="s">
        <v>411</v>
      </c>
      <c r="D263" s="189">
        <v>46</v>
      </c>
    </row>
    <row r="264" spans="1:4" ht="27">
      <c r="A264" s="186">
        <v>10</v>
      </c>
      <c r="B264" s="188" t="s">
        <v>876</v>
      </c>
      <c r="C264" s="189" t="s">
        <v>411</v>
      </c>
      <c r="D264" s="189">
        <v>46</v>
      </c>
    </row>
    <row r="265" spans="1:4" ht="27">
      <c r="A265" s="186">
        <v>11</v>
      </c>
      <c r="B265" s="188" t="s">
        <v>877</v>
      </c>
      <c r="C265" s="189" t="s">
        <v>14</v>
      </c>
      <c r="D265" s="189">
        <v>18</v>
      </c>
    </row>
    <row r="266" spans="1:4" ht="13.5">
      <c r="A266" s="186">
        <v>12</v>
      </c>
      <c r="B266" s="188" t="s">
        <v>878</v>
      </c>
      <c r="C266" s="189" t="s">
        <v>411</v>
      </c>
      <c r="D266" s="189">
        <v>105</v>
      </c>
    </row>
    <row r="267" spans="1:4" ht="13.5">
      <c r="A267" s="186">
        <v>13</v>
      </c>
      <c r="B267" s="188" t="s">
        <v>879</v>
      </c>
      <c r="C267" s="189" t="s">
        <v>411</v>
      </c>
      <c r="D267" s="189">
        <v>105</v>
      </c>
    </row>
    <row r="268" spans="1:4" ht="27">
      <c r="A268" s="186">
        <v>14</v>
      </c>
      <c r="B268" s="188" t="s">
        <v>880</v>
      </c>
      <c r="C268" s="189" t="s">
        <v>411</v>
      </c>
      <c r="D268" s="189">
        <v>105</v>
      </c>
    </row>
    <row r="269" spans="1:4" ht="17.25" customHeight="1">
      <c r="A269" s="186">
        <v>15</v>
      </c>
      <c r="B269" s="188" t="s">
        <v>896</v>
      </c>
      <c r="C269" s="189" t="s">
        <v>486</v>
      </c>
      <c r="D269" s="189">
        <v>1.5</v>
      </c>
    </row>
    <row r="270" spans="1:4" ht="13.5">
      <c r="A270" s="186">
        <v>16</v>
      </c>
      <c r="B270" s="188" t="s">
        <v>897</v>
      </c>
      <c r="C270" s="189" t="s">
        <v>486</v>
      </c>
      <c r="D270" s="189">
        <v>1.5</v>
      </c>
    </row>
    <row r="271" spans="1:4" ht="13.5">
      <c r="A271" s="186">
        <v>17</v>
      </c>
      <c r="B271" s="188" t="s">
        <v>898</v>
      </c>
      <c r="C271" s="189" t="s">
        <v>411</v>
      </c>
      <c r="D271" s="189">
        <v>20</v>
      </c>
    </row>
    <row r="272" spans="1:4" ht="27">
      <c r="A272" s="186">
        <v>18</v>
      </c>
      <c r="B272" s="188" t="s">
        <v>904</v>
      </c>
      <c r="C272" s="189" t="s">
        <v>486</v>
      </c>
      <c r="D272" s="189">
        <v>0.4</v>
      </c>
    </row>
    <row r="273" spans="1:4" ht="13.5">
      <c r="A273" s="186">
        <v>19</v>
      </c>
      <c r="B273" s="188" t="s">
        <v>886</v>
      </c>
      <c r="C273" s="189" t="s">
        <v>411</v>
      </c>
      <c r="D273" s="189">
        <v>0.1</v>
      </c>
    </row>
    <row r="274" spans="1:4" ht="12.75">
      <c r="A274" s="193"/>
      <c r="B274" s="193"/>
      <c r="C274" s="193"/>
      <c r="D274" s="193"/>
    </row>
    <row r="275" spans="1:4" ht="16.5">
      <c r="A275" s="275" t="s">
        <v>249</v>
      </c>
      <c r="B275" s="275"/>
      <c r="C275" s="275"/>
      <c r="D275" s="275"/>
    </row>
    <row r="276" spans="1:4" ht="13.5">
      <c r="A276" s="315" t="s">
        <v>919</v>
      </c>
      <c r="B276" s="316"/>
      <c r="C276" s="316"/>
      <c r="D276" s="317"/>
    </row>
    <row r="277" spans="1:4" ht="24" customHeight="1">
      <c r="A277" s="20" t="s">
        <v>0</v>
      </c>
      <c r="B277" s="20" t="s">
        <v>1</v>
      </c>
      <c r="C277" s="20" t="s">
        <v>2</v>
      </c>
      <c r="D277" s="20" t="s">
        <v>865</v>
      </c>
    </row>
    <row r="278" spans="1:4" ht="13.5">
      <c r="A278" s="186">
        <v>1</v>
      </c>
      <c r="B278" s="187" t="s">
        <v>920</v>
      </c>
      <c r="C278" s="186" t="s">
        <v>872</v>
      </c>
      <c r="D278" s="186">
        <v>1.5</v>
      </c>
    </row>
    <row r="279" spans="1:4" ht="13.5">
      <c r="A279" s="186">
        <v>2</v>
      </c>
      <c r="B279" s="187" t="s">
        <v>921</v>
      </c>
      <c r="C279" s="186" t="s">
        <v>411</v>
      </c>
      <c r="D279" s="186">
        <v>0.2</v>
      </c>
    </row>
    <row r="280" spans="1:4" ht="15" customHeight="1">
      <c r="A280" s="186">
        <v>3</v>
      </c>
      <c r="B280" s="188" t="s">
        <v>922</v>
      </c>
      <c r="C280" s="189" t="s">
        <v>3</v>
      </c>
      <c r="D280" s="189">
        <v>12</v>
      </c>
    </row>
    <row r="281" spans="1:4" ht="13.5">
      <c r="A281" s="186">
        <v>4</v>
      </c>
      <c r="B281" s="188" t="s">
        <v>923</v>
      </c>
      <c r="C281" s="189" t="s">
        <v>3</v>
      </c>
      <c r="D281" s="189">
        <v>12</v>
      </c>
    </row>
    <row r="282" spans="1:4" ht="13.5">
      <c r="A282" s="186">
        <v>5</v>
      </c>
      <c r="B282" s="188" t="s">
        <v>924</v>
      </c>
      <c r="C282" s="189" t="s">
        <v>925</v>
      </c>
      <c r="D282" s="189" t="s">
        <v>926</v>
      </c>
    </row>
    <row r="283" spans="1:4" ht="13.5">
      <c r="A283" s="186">
        <v>6</v>
      </c>
      <c r="B283" s="188" t="s">
        <v>927</v>
      </c>
      <c r="C283" s="189" t="s">
        <v>925</v>
      </c>
      <c r="D283" s="189" t="s">
        <v>926</v>
      </c>
    </row>
    <row r="284" spans="1:4" ht="27">
      <c r="A284" s="186">
        <v>7</v>
      </c>
      <c r="B284" s="188" t="s">
        <v>928</v>
      </c>
      <c r="C284" s="189" t="s">
        <v>872</v>
      </c>
      <c r="D284" s="189">
        <v>0.24</v>
      </c>
    </row>
    <row r="285" spans="1:4" ht="27">
      <c r="A285" s="186">
        <v>8</v>
      </c>
      <c r="B285" s="188" t="s">
        <v>929</v>
      </c>
      <c r="C285" s="189" t="s">
        <v>872</v>
      </c>
      <c r="D285" s="189">
        <v>0.062</v>
      </c>
    </row>
    <row r="286" spans="1:4" ht="27">
      <c r="A286" s="186">
        <v>9</v>
      </c>
      <c r="B286" s="188" t="s">
        <v>930</v>
      </c>
      <c r="C286" s="189" t="s">
        <v>14</v>
      </c>
      <c r="D286" s="189">
        <v>14</v>
      </c>
    </row>
    <row r="287" spans="1:4" ht="27">
      <c r="A287" s="186">
        <v>10</v>
      </c>
      <c r="B287" s="188" t="s">
        <v>905</v>
      </c>
      <c r="C287" s="189" t="s">
        <v>486</v>
      </c>
      <c r="D287" s="189">
        <v>1.5</v>
      </c>
    </row>
    <row r="288" spans="1:4" ht="13.5">
      <c r="A288" s="186">
        <v>11</v>
      </c>
      <c r="B288" s="188" t="s">
        <v>931</v>
      </c>
      <c r="C288" s="189" t="s">
        <v>486</v>
      </c>
      <c r="D288" s="189">
        <v>0.6</v>
      </c>
    </row>
    <row r="289" spans="1:4" ht="13.5">
      <c r="A289" s="186">
        <v>12</v>
      </c>
      <c r="B289" s="188" t="s">
        <v>932</v>
      </c>
      <c r="C289" s="189" t="s">
        <v>14</v>
      </c>
      <c r="D289" s="189">
        <v>1000</v>
      </c>
    </row>
    <row r="290" spans="1:4" ht="13.5">
      <c r="A290" s="186">
        <v>13</v>
      </c>
      <c r="B290" s="188" t="s">
        <v>933</v>
      </c>
      <c r="C290" s="189" t="s">
        <v>14</v>
      </c>
      <c r="D290" s="189">
        <v>1000</v>
      </c>
    </row>
    <row r="291" spans="1:4" ht="12.75">
      <c r="A291" s="193"/>
      <c r="B291" s="193"/>
      <c r="C291" s="193"/>
      <c r="D291" s="193"/>
    </row>
    <row r="292" spans="1:4" ht="13.5">
      <c r="A292" s="315" t="s">
        <v>934</v>
      </c>
      <c r="B292" s="316"/>
      <c r="C292" s="316"/>
      <c r="D292" s="317"/>
    </row>
    <row r="293" spans="1:4" ht="24" customHeight="1">
      <c r="A293" s="20" t="s">
        <v>0</v>
      </c>
      <c r="B293" s="20" t="s">
        <v>1</v>
      </c>
      <c r="C293" s="20" t="s">
        <v>2</v>
      </c>
      <c r="D293" s="20" t="s">
        <v>865</v>
      </c>
    </row>
    <row r="294" spans="1:4" ht="13.5">
      <c r="A294" s="186">
        <v>1</v>
      </c>
      <c r="B294" s="187" t="s">
        <v>866</v>
      </c>
      <c r="C294" s="186" t="s">
        <v>411</v>
      </c>
      <c r="D294" s="186">
        <v>40</v>
      </c>
    </row>
    <row r="295" spans="1:4" ht="27">
      <c r="A295" s="186">
        <v>3</v>
      </c>
      <c r="B295" s="188" t="s">
        <v>867</v>
      </c>
      <c r="C295" s="189" t="s">
        <v>411</v>
      </c>
      <c r="D295" s="189">
        <v>25</v>
      </c>
    </row>
    <row r="296" spans="1:4" ht="13.5">
      <c r="A296" s="186">
        <v>5</v>
      </c>
      <c r="B296" s="188" t="s">
        <v>868</v>
      </c>
      <c r="C296" s="189" t="s">
        <v>411</v>
      </c>
      <c r="D296" s="189">
        <v>56</v>
      </c>
    </row>
    <row r="297" spans="1:4" ht="27">
      <c r="A297" s="186">
        <v>6</v>
      </c>
      <c r="B297" s="188" t="s">
        <v>869</v>
      </c>
      <c r="C297" s="189" t="s">
        <v>411</v>
      </c>
      <c r="D297" s="189">
        <v>71.5</v>
      </c>
    </row>
    <row r="298" spans="1:4" ht="13.5">
      <c r="A298" s="186">
        <v>7</v>
      </c>
      <c r="B298" s="188" t="s">
        <v>870</v>
      </c>
      <c r="C298" s="189" t="s">
        <v>14</v>
      </c>
      <c r="D298" s="189">
        <v>9.5</v>
      </c>
    </row>
    <row r="299" spans="1:4" ht="27">
      <c r="A299" s="186">
        <v>8</v>
      </c>
      <c r="B299" s="188" t="s">
        <v>871</v>
      </c>
      <c r="C299" s="189" t="s">
        <v>872</v>
      </c>
      <c r="D299" s="189">
        <v>0.082</v>
      </c>
    </row>
    <row r="300" spans="1:4" ht="27">
      <c r="A300" s="186">
        <v>9</v>
      </c>
      <c r="B300" s="188" t="s">
        <v>891</v>
      </c>
      <c r="C300" s="189" t="s">
        <v>3</v>
      </c>
      <c r="D300" s="189">
        <v>4</v>
      </c>
    </row>
    <row r="301" spans="1:4" ht="13.5">
      <c r="A301" s="186">
        <v>10</v>
      </c>
      <c r="B301" s="188" t="s">
        <v>892</v>
      </c>
      <c r="C301" s="189" t="s">
        <v>872</v>
      </c>
      <c r="D301" s="189">
        <v>0.03</v>
      </c>
    </row>
    <row r="302" spans="1:4" ht="13.5">
      <c r="A302" s="186">
        <v>11</v>
      </c>
      <c r="B302" s="188" t="s">
        <v>873</v>
      </c>
      <c r="C302" s="189" t="s">
        <v>872</v>
      </c>
      <c r="D302" s="189">
        <v>0.0039</v>
      </c>
    </row>
    <row r="303" spans="1:4" ht="13.5">
      <c r="A303" s="186">
        <v>12</v>
      </c>
      <c r="B303" s="188" t="s">
        <v>874</v>
      </c>
      <c r="C303" s="189" t="s">
        <v>3</v>
      </c>
      <c r="D303" s="189">
        <v>3</v>
      </c>
    </row>
    <row r="304" spans="1:4" ht="13.5">
      <c r="A304" s="186">
        <v>13</v>
      </c>
      <c r="B304" s="188" t="s">
        <v>875</v>
      </c>
      <c r="C304" s="189" t="s">
        <v>411</v>
      </c>
      <c r="D304" s="189">
        <v>43</v>
      </c>
    </row>
    <row r="305" spans="1:4" ht="27">
      <c r="A305" s="186">
        <v>14</v>
      </c>
      <c r="B305" s="188" t="s">
        <v>876</v>
      </c>
      <c r="C305" s="189" t="s">
        <v>411</v>
      </c>
      <c r="D305" s="189">
        <v>43</v>
      </c>
    </row>
    <row r="306" spans="1:4" ht="27">
      <c r="A306" s="186">
        <v>15</v>
      </c>
      <c r="B306" s="188" t="s">
        <v>877</v>
      </c>
      <c r="C306" s="189" t="s">
        <v>14</v>
      </c>
      <c r="D306" s="189">
        <v>4</v>
      </c>
    </row>
    <row r="307" spans="1:4" ht="13.5">
      <c r="A307" s="186">
        <v>16</v>
      </c>
      <c r="B307" s="188" t="s">
        <v>878</v>
      </c>
      <c r="C307" s="189" t="s">
        <v>411</v>
      </c>
      <c r="D307" s="189">
        <v>223</v>
      </c>
    </row>
    <row r="308" spans="1:4" ht="13.5">
      <c r="A308" s="186">
        <v>17</v>
      </c>
      <c r="B308" s="188" t="s">
        <v>879</v>
      </c>
      <c r="C308" s="189" t="s">
        <v>411</v>
      </c>
      <c r="D308" s="189">
        <v>223</v>
      </c>
    </row>
    <row r="309" spans="1:4" ht="27">
      <c r="A309" s="186">
        <v>18</v>
      </c>
      <c r="B309" s="188" t="s">
        <v>880</v>
      </c>
      <c r="C309" s="189" t="s">
        <v>411</v>
      </c>
      <c r="D309" s="189">
        <v>223</v>
      </c>
    </row>
    <row r="310" spans="1:4" ht="14.25" customHeight="1">
      <c r="A310" s="186">
        <v>19</v>
      </c>
      <c r="B310" s="188" t="s">
        <v>896</v>
      </c>
      <c r="C310" s="189" t="s">
        <v>486</v>
      </c>
      <c r="D310" s="189">
        <v>3</v>
      </c>
    </row>
    <row r="311" spans="1:4" ht="13.5">
      <c r="A311" s="186">
        <v>20</v>
      </c>
      <c r="B311" s="188" t="s">
        <v>897</v>
      </c>
      <c r="C311" s="189" t="s">
        <v>486</v>
      </c>
      <c r="D311" s="189">
        <v>4</v>
      </c>
    </row>
    <row r="312" spans="1:4" ht="13.5">
      <c r="A312" s="186">
        <v>21</v>
      </c>
      <c r="B312" s="188" t="s">
        <v>898</v>
      </c>
      <c r="C312" s="189" t="s">
        <v>411</v>
      </c>
      <c r="D312" s="189">
        <v>40</v>
      </c>
    </row>
    <row r="313" spans="1:4" ht="27">
      <c r="A313" s="186">
        <v>22</v>
      </c>
      <c r="B313" s="188" t="s">
        <v>881</v>
      </c>
      <c r="C313" s="189" t="s">
        <v>872</v>
      </c>
      <c r="D313" s="189">
        <v>0.042</v>
      </c>
    </row>
    <row r="314" spans="1:4" ht="13.5">
      <c r="A314" s="186">
        <v>23</v>
      </c>
      <c r="B314" s="188" t="s">
        <v>882</v>
      </c>
      <c r="C314" s="189" t="s">
        <v>872</v>
      </c>
      <c r="D314" s="189">
        <v>0.042</v>
      </c>
    </row>
    <row r="315" spans="1:4" ht="13.5">
      <c r="A315" s="186">
        <v>24</v>
      </c>
      <c r="B315" s="188" t="s">
        <v>883</v>
      </c>
      <c r="C315" s="189" t="s">
        <v>411</v>
      </c>
      <c r="D315" s="189">
        <v>3</v>
      </c>
    </row>
    <row r="316" spans="1:4" ht="13.5">
      <c r="A316" s="186">
        <v>33</v>
      </c>
      <c r="B316" s="188" t="s">
        <v>886</v>
      </c>
      <c r="C316" s="189" t="s">
        <v>411</v>
      </c>
      <c r="D316" s="189">
        <v>0.6</v>
      </c>
    </row>
    <row r="317" spans="1:4" ht="12.75">
      <c r="A317" s="193"/>
      <c r="B317" s="193"/>
      <c r="C317" s="193"/>
      <c r="D317" s="193"/>
    </row>
    <row r="318" spans="1:4" ht="13.5">
      <c r="A318" s="315" t="s">
        <v>935</v>
      </c>
      <c r="B318" s="316"/>
      <c r="C318" s="316"/>
      <c r="D318" s="317"/>
    </row>
    <row r="319" spans="1:4" ht="27.75" customHeight="1">
      <c r="A319" s="20" t="s">
        <v>0</v>
      </c>
      <c r="B319" s="20" t="s">
        <v>1</v>
      </c>
      <c r="C319" s="20" t="s">
        <v>2</v>
      </c>
      <c r="D319" s="20" t="s">
        <v>865</v>
      </c>
    </row>
    <row r="320" spans="1:4" ht="13.5">
      <c r="A320" s="186">
        <v>1</v>
      </c>
      <c r="B320" s="187" t="s">
        <v>866</v>
      </c>
      <c r="C320" s="186" t="s">
        <v>411</v>
      </c>
      <c r="D320" s="186">
        <v>60</v>
      </c>
    </row>
    <row r="321" spans="1:4" ht="27">
      <c r="A321" s="186">
        <v>2</v>
      </c>
      <c r="B321" s="187" t="s">
        <v>888</v>
      </c>
      <c r="C321" s="186" t="s">
        <v>486</v>
      </c>
      <c r="D321" s="186">
        <v>0.2</v>
      </c>
    </row>
    <row r="322" spans="1:4" ht="27">
      <c r="A322" s="186">
        <v>3</v>
      </c>
      <c r="B322" s="188" t="s">
        <v>867</v>
      </c>
      <c r="C322" s="189" t="s">
        <v>411</v>
      </c>
      <c r="D322" s="189">
        <v>20.4</v>
      </c>
    </row>
    <row r="323" spans="1:4" ht="27">
      <c r="A323" s="186">
        <v>4</v>
      </c>
      <c r="B323" s="188" t="s">
        <v>890</v>
      </c>
      <c r="C323" s="189" t="s">
        <v>411</v>
      </c>
      <c r="D323" s="189">
        <v>12</v>
      </c>
    </row>
    <row r="324" spans="1:4" ht="13.5">
      <c r="A324" s="186">
        <v>5</v>
      </c>
      <c r="B324" s="188" t="s">
        <v>868</v>
      </c>
      <c r="C324" s="189" t="s">
        <v>411</v>
      </c>
      <c r="D324" s="189">
        <v>56</v>
      </c>
    </row>
    <row r="325" spans="1:4" ht="27">
      <c r="A325" s="186">
        <v>6</v>
      </c>
      <c r="B325" s="188" t="s">
        <v>869</v>
      </c>
      <c r="C325" s="189" t="s">
        <v>411</v>
      </c>
      <c r="D325" s="189">
        <v>71.5</v>
      </c>
    </row>
    <row r="326" spans="1:4" ht="13.5">
      <c r="A326" s="186">
        <v>7</v>
      </c>
      <c r="B326" s="188" t="s">
        <v>870</v>
      </c>
      <c r="C326" s="189" t="s">
        <v>14</v>
      </c>
      <c r="D326" s="189">
        <v>9.5</v>
      </c>
    </row>
    <row r="327" spans="1:4" ht="27">
      <c r="A327" s="186">
        <v>8</v>
      </c>
      <c r="B327" s="188" t="s">
        <v>871</v>
      </c>
      <c r="C327" s="189" t="s">
        <v>872</v>
      </c>
      <c r="D327" s="189">
        <v>0.082</v>
      </c>
    </row>
    <row r="328" spans="1:4" ht="27">
      <c r="A328" s="186">
        <v>9</v>
      </c>
      <c r="B328" s="188" t="s">
        <v>891</v>
      </c>
      <c r="C328" s="189" t="s">
        <v>3</v>
      </c>
      <c r="D328" s="189">
        <v>4</v>
      </c>
    </row>
    <row r="329" spans="1:4" ht="13.5">
      <c r="A329" s="186">
        <v>10</v>
      </c>
      <c r="B329" s="188" t="s">
        <v>892</v>
      </c>
      <c r="C329" s="189" t="s">
        <v>872</v>
      </c>
      <c r="D329" s="189">
        <v>0.03</v>
      </c>
    </row>
    <row r="330" spans="1:4" ht="13.5">
      <c r="A330" s="186">
        <v>11</v>
      </c>
      <c r="B330" s="188" t="s">
        <v>873</v>
      </c>
      <c r="C330" s="189" t="s">
        <v>872</v>
      </c>
      <c r="D330" s="189">
        <v>0.0039</v>
      </c>
    </row>
    <row r="331" spans="1:4" ht="13.5">
      <c r="A331" s="186">
        <v>12</v>
      </c>
      <c r="B331" s="188" t="s">
        <v>874</v>
      </c>
      <c r="C331" s="189" t="s">
        <v>3</v>
      </c>
      <c r="D331" s="189">
        <v>3</v>
      </c>
    </row>
    <row r="332" spans="1:4" ht="13.5">
      <c r="A332" s="186">
        <v>13</v>
      </c>
      <c r="B332" s="188" t="s">
        <v>875</v>
      </c>
      <c r="C332" s="189" t="s">
        <v>411</v>
      </c>
      <c r="D332" s="189">
        <v>43</v>
      </c>
    </row>
    <row r="333" spans="1:4" ht="27">
      <c r="A333" s="186">
        <v>14</v>
      </c>
      <c r="B333" s="188" t="s">
        <v>876</v>
      </c>
      <c r="C333" s="189" t="s">
        <v>411</v>
      </c>
      <c r="D333" s="189">
        <v>43</v>
      </c>
    </row>
    <row r="334" spans="1:4" ht="27">
      <c r="A334" s="186">
        <v>15</v>
      </c>
      <c r="B334" s="188" t="s">
        <v>877</v>
      </c>
      <c r="C334" s="189" t="s">
        <v>14</v>
      </c>
      <c r="D334" s="189">
        <v>4</v>
      </c>
    </row>
    <row r="335" spans="1:4" ht="13.5">
      <c r="A335" s="186">
        <v>16</v>
      </c>
      <c r="B335" s="188" t="s">
        <v>878</v>
      </c>
      <c r="C335" s="189" t="s">
        <v>411</v>
      </c>
      <c r="D335" s="189">
        <v>96</v>
      </c>
    </row>
    <row r="336" spans="1:4" ht="13.5">
      <c r="A336" s="186">
        <v>17</v>
      </c>
      <c r="B336" s="188" t="s">
        <v>879</v>
      </c>
      <c r="C336" s="189" t="s">
        <v>411</v>
      </c>
      <c r="D336" s="189">
        <v>96</v>
      </c>
    </row>
    <row r="337" spans="1:4" ht="27">
      <c r="A337" s="186">
        <v>18</v>
      </c>
      <c r="B337" s="188" t="s">
        <v>880</v>
      </c>
      <c r="C337" s="189" t="s">
        <v>411</v>
      </c>
      <c r="D337" s="189">
        <v>96</v>
      </c>
    </row>
    <row r="338" spans="1:4" ht="17.25" customHeight="1">
      <c r="A338" s="186">
        <v>19</v>
      </c>
      <c r="B338" s="188" t="s">
        <v>896</v>
      </c>
      <c r="C338" s="189" t="s">
        <v>486</v>
      </c>
      <c r="D338" s="189">
        <v>3</v>
      </c>
    </row>
    <row r="339" spans="1:4" ht="13.5">
      <c r="A339" s="186">
        <v>20</v>
      </c>
      <c r="B339" s="188" t="s">
        <v>897</v>
      </c>
      <c r="C339" s="189" t="s">
        <v>486</v>
      </c>
      <c r="D339" s="189">
        <v>4</v>
      </c>
    </row>
    <row r="340" spans="1:4" ht="13.5">
      <c r="A340" s="186">
        <v>21</v>
      </c>
      <c r="B340" s="188" t="s">
        <v>898</v>
      </c>
      <c r="C340" s="189" t="s">
        <v>411</v>
      </c>
      <c r="D340" s="189">
        <v>40</v>
      </c>
    </row>
    <row r="341" spans="1:4" ht="27">
      <c r="A341" s="186">
        <v>22</v>
      </c>
      <c r="B341" s="188" t="s">
        <v>881</v>
      </c>
      <c r="C341" s="189" t="s">
        <v>872</v>
      </c>
      <c r="D341" s="189">
        <v>0.042</v>
      </c>
    </row>
    <row r="342" spans="1:4" ht="13.5">
      <c r="A342" s="186">
        <v>23</v>
      </c>
      <c r="B342" s="188" t="s">
        <v>882</v>
      </c>
      <c r="C342" s="189" t="s">
        <v>872</v>
      </c>
      <c r="D342" s="189">
        <v>0.042</v>
      </c>
    </row>
    <row r="343" spans="1:4" ht="13.5">
      <c r="A343" s="186">
        <v>24</v>
      </c>
      <c r="B343" s="188" t="s">
        <v>883</v>
      </c>
      <c r="C343" s="189" t="s">
        <v>411</v>
      </c>
      <c r="D343" s="189">
        <v>3</v>
      </c>
    </row>
    <row r="344" spans="1:4" ht="27">
      <c r="A344" s="186">
        <v>28</v>
      </c>
      <c r="B344" s="188" t="s">
        <v>904</v>
      </c>
      <c r="C344" s="189" t="s">
        <v>486</v>
      </c>
      <c r="D344" s="189">
        <v>3</v>
      </c>
    </row>
    <row r="345" spans="1:4" ht="27">
      <c r="A345" s="186">
        <v>29</v>
      </c>
      <c r="B345" s="188" t="s">
        <v>885</v>
      </c>
      <c r="C345" s="189" t="s">
        <v>872</v>
      </c>
      <c r="D345" s="189">
        <v>0.012</v>
      </c>
    </row>
    <row r="346" spans="1:4" ht="27">
      <c r="A346" s="186">
        <v>30</v>
      </c>
      <c r="B346" s="188" t="s">
        <v>905</v>
      </c>
      <c r="C346" s="189" t="s">
        <v>486</v>
      </c>
      <c r="D346" s="189">
        <v>0.1</v>
      </c>
    </row>
    <row r="347" spans="1:4" ht="13.5">
      <c r="A347" s="186">
        <v>33</v>
      </c>
      <c r="B347" s="188" t="s">
        <v>886</v>
      </c>
      <c r="C347" s="189" t="s">
        <v>411</v>
      </c>
      <c r="D347" s="189">
        <v>0.6</v>
      </c>
    </row>
    <row r="348" spans="1:4" ht="12.75">
      <c r="A348" s="193"/>
      <c r="B348" s="193"/>
      <c r="C348" s="193"/>
      <c r="D348" s="193"/>
    </row>
    <row r="349" spans="1:4" ht="13.5">
      <c r="A349" s="315" t="s">
        <v>936</v>
      </c>
      <c r="B349" s="316"/>
      <c r="C349" s="316"/>
      <c r="D349" s="317"/>
    </row>
    <row r="350" spans="1:4" ht="24.75" customHeight="1">
      <c r="A350" s="20" t="s">
        <v>0</v>
      </c>
      <c r="B350" s="20" t="s">
        <v>1</v>
      </c>
      <c r="C350" s="20" t="s">
        <v>2</v>
      </c>
      <c r="D350" s="20" t="s">
        <v>865</v>
      </c>
    </row>
    <row r="351" spans="1:4" ht="13.5">
      <c r="A351" s="186">
        <v>1</v>
      </c>
      <c r="B351" s="187" t="s">
        <v>866</v>
      </c>
      <c r="C351" s="186" t="s">
        <v>411</v>
      </c>
      <c r="D351" s="186">
        <v>60</v>
      </c>
    </row>
    <row r="352" spans="1:4" ht="27">
      <c r="A352" s="186">
        <v>2</v>
      </c>
      <c r="B352" s="187" t="s">
        <v>888</v>
      </c>
      <c r="C352" s="186" t="s">
        <v>486</v>
      </c>
      <c r="D352" s="186">
        <v>0.2</v>
      </c>
    </row>
    <row r="353" spans="1:4" ht="27">
      <c r="A353" s="186">
        <v>3</v>
      </c>
      <c r="B353" s="188" t="s">
        <v>867</v>
      </c>
      <c r="C353" s="189" t="s">
        <v>411</v>
      </c>
      <c r="D353" s="189">
        <v>20.4</v>
      </c>
    </row>
    <row r="354" spans="1:4" ht="27">
      <c r="A354" s="186">
        <v>4</v>
      </c>
      <c r="B354" s="188" t="s">
        <v>890</v>
      </c>
      <c r="C354" s="189" t="s">
        <v>411</v>
      </c>
      <c r="D354" s="189">
        <v>12</v>
      </c>
    </row>
    <row r="355" spans="1:4" ht="13.5">
      <c r="A355" s="186">
        <v>5</v>
      </c>
      <c r="B355" s="188" t="s">
        <v>868</v>
      </c>
      <c r="C355" s="189" t="s">
        <v>411</v>
      </c>
      <c r="D355" s="189">
        <v>56</v>
      </c>
    </row>
    <row r="356" spans="1:4" ht="27">
      <c r="A356" s="186">
        <v>6</v>
      </c>
      <c r="B356" s="188" t="s">
        <v>869</v>
      </c>
      <c r="C356" s="189" t="s">
        <v>411</v>
      </c>
      <c r="D356" s="189">
        <v>71.5</v>
      </c>
    </row>
    <row r="357" spans="1:4" ht="13.5">
      <c r="A357" s="186">
        <v>7</v>
      </c>
      <c r="B357" s="188" t="s">
        <v>870</v>
      </c>
      <c r="C357" s="189" t="s">
        <v>14</v>
      </c>
      <c r="D357" s="189">
        <v>9.5</v>
      </c>
    </row>
    <row r="358" spans="1:4" ht="27">
      <c r="A358" s="186">
        <v>8</v>
      </c>
      <c r="B358" s="188" t="s">
        <v>871</v>
      </c>
      <c r="C358" s="189" t="s">
        <v>872</v>
      </c>
      <c r="D358" s="189">
        <v>0.082</v>
      </c>
    </row>
    <row r="359" spans="1:4" ht="27">
      <c r="A359" s="186">
        <v>9</v>
      </c>
      <c r="B359" s="188" t="s">
        <v>891</v>
      </c>
      <c r="C359" s="189" t="s">
        <v>3</v>
      </c>
      <c r="D359" s="189">
        <v>4</v>
      </c>
    </row>
    <row r="360" spans="1:4" ht="13.5">
      <c r="A360" s="186">
        <v>10</v>
      </c>
      <c r="B360" s="188" t="s">
        <v>892</v>
      </c>
      <c r="C360" s="189" t="s">
        <v>872</v>
      </c>
      <c r="D360" s="189">
        <v>0.03</v>
      </c>
    </row>
    <row r="361" spans="1:4" ht="13.5">
      <c r="A361" s="186">
        <v>11</v>
      </c>
      <c r="B361" s="188" t="s">
        <v>873</v>
      </c>
      <c r="C361" s="189" t="s">
        <v>872</v>
      </c>
      <c r="D361" s="189">
        <v>0.0039</v>
      </c>
    </row>
    <row r="362" spans="1:4" ht="13.5">
      <c r="A362" s="186">
        <v>12</v>
      </c>
      <c r="B362" s="188" t="s">
        <v>874</v>
      </c>
      <c r="C362" s="189" t="s">
        <v>3</v>
      </c>
      <c r="D362" s="189">
        <v>3</v>
      </c>
    </row>
    <row r="363" spans="1:4" ht="13.5">
      <c r="A363" s="186">
        <v>13</v>
      </c>
      <c r="B363" s="188" t="s">
        <v>875</v>
      </c>
      <c r="C363" s="189" t="s">
        <v>411</v>
      </c>
      <c r="D363" s="189">
        <v>43</v>
      </c>
    </row>
    <row r="364" spans="1:4" ht="27">
      <c r="A364" s="186">
        <v>14</v>
      </c>
      <c r="B364" s="188" t="s">
        <v>876</v>
      </c>
      <c r="C364" s="189" t="s">
        <v>411</v>
      </c>
      <c r="D364" s="189">
        <v>43</v>
      </c>
    </row>
    <row r="365" spans="1:4" ht="27">
      <c r="A365" s="186">
        <v>15</v>
      </c>
      <c r="B365" s="188" t="s">
        <v>877</v>
      </c>
      <c r="C365" s="189" t="s">
        <v>14</v>
      </c>
      <c r="D365" s="189">
        <v>4</v>
      </c>
    </row>
    <row r="366" spans="1:4" ht="13.5">
      <c r="A366" s="186">
        <v>16</v>
      </c>
      <c r="B366" s="188" t="s">
        <v>878</v>
      </c>
      <c r="C366" s="189" t="s">
        <v>411</v>
      </c>
      <c r="D366" s="189">
        <v>96</v>
      </c>
    </row>
    <row r="367" spans="1:4" ht="13.5">
      <c r="A367" s="186">
        <v>17</v>
      </c>
      <c r="B367" s="188" t="s">
        <v>879</v>
      </c>
      <c r="C367" s="189" t="s">
        <v>411</v>
      </c>
      <c r="D367" s="189">
        <v>96</v>
      </c>
    </row>
    <row r="368" spans="1:4" ht="27">
      <c r="A368" s="186">
        <v>18</v>
      </c>
      <c r="B368" s="188" t="s">
        <v>880</v>
      </c>
      <c r="C368" s="189" t="s">
        <v>411</v>
      </c>
      <c r="D368" s="189">
        <v>96</v>
      </c>
    </row>
    <row r="369" spans="1:4" ht="16.5" customHeight="1">
      <c r="A369" s="186">
        <v>19</v>
      </c>
      <c r="B369" s="188" t="s">
        <v>896</v>
      </c>
      <c r="C369" s="189" t="s">
        <v>486</v>
      </c>
      <c r="D369" s="189">
        <v>3</v>
      </c>
    </row>
    <row r="370" spans="1:4" ht="13.5">
      <c r="A370" s="186">
        <v>20</v>
      </c>
      <c r="B370" s="188" t="s">
        <v>897</v>
      </c>
      <c r="C370" s="189" t="s">
        <v>486</v>
      </c>
      <c r="D370" s="189">
        <v>4</v>
      </c>
    </row>
    <row r="371" spans="1:4" ht="13.5">
      <c r="A371" s="186">
        <v>21</v>
      </c>
      <c r="B371" s="188" t="s">
        <v>898</v>
      </c>
      <c r="C371" s="189" t="s">
        <v>411</v>
      </c>
      <c r="D371" s="189">
        <v>40</v>
      </c>
    </row>
    <row r="372" spans="1:4" ht="27">
      <c r="A372" s="186">
        <v>22</v>
      </c>
      <c r="B372" s="188" t="s">
        <v>881</v>
      </c>
      <c r="C372" s="189" t="s">
        <v>872</v>
      </c>
      <c r="D372" s="189">
        <v>0.042</v>
      </c>
    </row>
    <row r="373" spans="1:4" ht="13.5">
      <c r="A373" s="186">
        <v>23</v>
      </c>
      <c r="B373" s="188" t="s">
        <v>882</v>
      </c>
      <c r="C373" s="189" t="s">
        <v>872</v>
      </c>
      <c r="D373" s="189">
        <v>0.042</v>
      </c>
    </row>
    <row r="374" spans="1:4" ht="13.5">
      <c r="A374" s="186">
        <v>24</v>
      </c>
      <c r="B374" s="188" t="s">
        <v>883</v>
      </c>
      <c r="C374" s="189" t="s">
        <v>411</v>
      </c>
      <c r="D374" s="189">
        <v>3</v>
      </c>
    </row>
    <row r="375" spans="1:4" ht="27">
      <c r="A375" s="186">
        <v>28</v>
      </c>
      <c r="B375" s="188" t="s">
        <v>904</v>
      </c>
      <c r="C375" s="189" t="s">
        <v>486</v>
      </c>
      <c r="D375" s="189">
        <v>3</v>
      </c>
    </row>
    <row r="376" spans="1:4" ht="27">
      <c r="A376" s="186">
        <v>29</v>
      </c>
      <c r="B376" s="188" t="s">
        <v>885</v>
      </c>
      <c r="C376" s="189" t="s">
        <v>872</v>
      </c>
      <c r="D376" s="189">
        <v>0.012</v>
      </c>
    </row>
    <row r="377" spans="1:4" ht="27">
      <c r="A377" s="186">
        <v>30</v>
      </c>
      <c r="B377" s="188" t="s">
        <v>905</v>
      </c>
      <c r="C377" s="189" t="s">
        <v>486</v>
      </c>
      <c r="D377" s="189">
        <v>0.1</v>
      </c>
    </row>
    <row r="378" spans="1:4" ht="13.5">
      <c r="A378" s="186">
        <v>33</v>
      </c>
      <c r="B378" s="188" t="s">
        <v>886</v>
      </c>
      <c r="C378" s="189" t="s">
        <v>411</v>
      </c>
      <c r="D378" s="189">
        <v>0.6</v>
      </c>
    </row>
    <row r="380" spans="1:4" ht="13.5">
      <c r="A380" s="315" t="s">
        <v>937</v>
      </c>
      <c r="B380" s="316"/>
      <c r="C380" s="316"/>
      <c r="D380" s="317"/>
    </row>
    <row r="381" spans="1:4" ht="24" customHeight="1">
      <c r="A381" s="20" t="s">
        <v>0</v>
      </c>
      <c r="B381" s="20" t="s">
        <v>1</v>
      </c>
      <c r="C381" s="20" t="s">
        <v>2</v>
      </c>
      <c r="D381" s="20" t="s">
        <v>865</v>
      </c>
    </row>
    <row r="382" spans="1:4" ht="13.5">
      <c r="A382" s="186">
        <v>1</v>
      </c>
      <c r="B382" s="188" t="s">
        <v>870</v>
      </c>
      <c r="C382" s="189" t="s">
        <v>14</v>
      </c>
      <c r="D382" s="189">
        <v>9.5</v>
      </c>
    </row>
    <row r="383" spans="1:4" ht="27">
      <c r="A383" s="186">
        <v>2</v>
      </c>
      <c r="B383" s="188" t="s">
        <v>871</v>
      </c>
      <c r="C383" s="189" t="s">
        <v>872</v>
      </c>
      <c r="D383" s="189">
        <v>0.082</v>
      </c>
    </row>
    <row r="384" spans="1:4" ht="27">
      <c r="A384" s="186">
        <v>3</v>
      </c>
      <c r="B384" s="188" t="s">
        <v>891</v>
      </c>
      <c r="C384" s="189" t="s">
        <v>3</v>
      </c>
      <c r="D384" s="189">
        <v>4</v>
      </c>
    </row>
    <row r="385" spans="1:4" ht="13.5">
      <c r="A385" s="186">
        <v>4</v>
      </c>
      <c r="B385" s="188" t="s">
        <v>892</v>
      </c>
      <c r="C385" s="189" t="s">
        <v>872</v>
      </c>
      <c r="D385" s="189">
        <v>0.03</v>
      </c>
    </row>
    <row r="386" spans="1:4" ht="13.5">
      <c r="A386" s="186">
        <v>5</v>
      </c>
      <c r="B386" s="188" t="s">
        <v>873</v>
      </c>
      <c r="C386" s="189" t="s">
        <v>872</v>
      </c>
      <c r="D386" s="189">
        <v>0.0039</v>
      </c>
    </row>
    <row r="387" spans="1:4" ht="13.5">
      <c r="A387" s="186">
        <v>6</v>
      </c>
      <c r="B387" s="188" t="s">
        <v>874</v>
      </c>
      <c r="C387" s="189" t="s">
        <v>3</v>
      </c>
      <c r="D387" s="189">
        <v>3</v>
      </c>
    </row>
    <row r="388" spans="1:4" ht="13.5">
      <c r="A388" s="186">
        <v>7</v>
      </c>
      <c r="B388" s="188" t="s">
        <v>875</v>
      </c>
      <c r="C388" s="189" t="s">
        <v>411</v>
      </c>
      <c r="D388" s="189">
        <v>43</v>
      </c>
    </row>
    <row r="389" spans="1:4" ht="27">
      <c r="A389" s="186">
        <v>8</v>
      </c>
      <c r="B389" s="188" t="s">
        <v>876</v>
      </c>
      <c r="C389" s="189" t="s">
        <v>411</v>
      </c>
      <c r="D389" s="189">
        <v>43</v>
      </c>
    </row>
    <row r="390" spans="1:4" ht="27">
      <c r="A390" s="186">
        <v>9</v>
      </c>
      <c r="B390" s="188" t="s">
        <v>877</v>
      </c>
      <c r="C390" s="189" t="s">
        <v>14</v>
      </c>
      <c r="D390" s="189">
        <v>4</v>
      </c>
    </row>
    <row r="391" spans="1:4" ht="27">
      <c r="A391" s="186">
        <v>10</v>
      </c>
      <c r="B391" s="188" t="s">
        <v>881</v>
      </c>
      <c r="C391" s="189" t="s">
        <v>872</v>
      </c>
      <c r="D391" s="189">
        <v>0.042</v>
      </c>
    </row>
    <row r="392" spans="1:4" ht="13.5">
      <c r="A392" s="186">
        <v>11</v>
      </c>
      <c r="B392" s="188" t="s">
        <v>882</v>
      </c>
      <c r="C392" s="189" t="s">
        <v>872</v>
      </c>
      <c r="D392" s="189">
        <v>0.042</v>
      </c>
    </row>
    <row r="393" spans="1:4" ht="13.5">
      <c r="A393" s="186">
        <v>12</v>
      </c>
      <c r="B393" s="188" t="s">
        <v>883</v>
      </c>
      <c r="C393" s="189" t="s">
        <v>411</v>
      </c>
      <c r="D393" s="189">
        <v>3</v>
      </c>
    </row>
    <row r="394" spans="1:4" ht="13.5">
      <c r="A394" s="186">
        <v>13</v>
      </c>
      <c r="B394" s="188" t="s">
        <v>901</v>
      </c>
      <c r="C394" s="189" t="s">
        <v>3</v>
      </c>
      <c r="D394" s="189">
        <v>1</v>
      </c>
    </row>
    <row r="395" spans="1:4" ht="13.5">
      <c r="A395" s="186">
        <v>14</v>
      </c>
      <c r="B395" s="188" t="s">
        <v>902</v>
      </c>
      <c r="C395" s="189" t="s">
        <v>3</v>
      </c>
      <c r="D395" s="189">
        <v>1</v>
      </c>
    </row>
    <row r="396" spans="1:4" ht="14.25" customHeight="1">
      <c r="A396" s="186">
        <v>15</v>
      </c>
      <c r="B396" s="188" t="s">
        <v>903</v>
      </c>
      <c r="C396" s="189" t="s">
        <v>486</v>
      </c>
      <c r="D396" s="189">
        <v>2.5</v>
      </c>
    </row>
    <row r="397" spans="1:4" ht="27">
      <c r="A397" s="186">
        <v>16</v>
      </c>
      <c r="B397" s="188" t="s">
        <v>904</v>
      </c>
      <c r="C397" s="189" t="s">
        <v>486</v>
      </c>
      <c r="D397" s="189">
        <v>3</v>
      </c>
    </row>
    <row r="398" spans="1:4" ht="27">
      <c r="A398" s="186">
        <v>17</v>
      </c>
      <c r="B398" s="188" t="s">
        <v>885</v>
      </c>
      <c r="C398" s="189" t="s">
        <v>872</v>
      </c>
      <c r="D398" s="189">
        <v>0.012</v>
      </c>
    </row>
    <row r="399" spans="1:4" ht="27">
      <c r="A399" s="186">
        <v>18</v>
      </c>
      <c r="B399" s="188" t="s">
        <v>905</v>
      </c>
      <c r="C399" s="189" t="s">
        <v>486</v>
      </c>
      <c r="D399" s="189">
        <v>0.1</v>
      </c>
    </row>
    <row r="400" spans="1:4" ht="13.5">
      <c r="A400" s="186">
        <v>19</v>
      </c>
      <c r="B400" s="188" t="s">
        <v>886</v>
      </c>
      <c r="C400" s="189" t="s">
        <v>411</v>
      </c>
      <c r="D400" s="189">
        <v>0.6</v>
      </c>
    </row>
    <row r="401" spans="1:4" ht="12.75">
      <c r="A401" s="194"/>
      <c r="B401" s="194"/>
      <c r="C401" s="194"/>
      <c r="D401" s="194"/>
    </row>
    <row r="402" spans="1:4" ht="13.5">
      <c r="A402" s="315" t="s">
        <v>938</v>
      </c>
      <c r="B402" s="316"/>
      <c r="C402" s="316"/>
      <c r="D402" s="317"/>
    </row>
    <row r="403" spans="1:4" ht="24" customHeight="1">
      <c r="A403" s="20" t="s">
        <v>0</v>
      </c>
      <c r="B403" s="20" t="s">
        <v>1</v>
      </c>
      <c r="C403" s="20" t="s">
        <v>2</v>
      </c>
      <c r="D403" s="20" t="s">
        <v>865</v>
      </c>
    </row>
    <row r="404" spans="1:4" ht="13.5">
      <c r="A404" s="186">
        <v>1</v>
      </c>
      <c r="B404" s="187" t="s">
        <v>866</v>
      </c>
      <c r="C404" s="186" t="s">
        <v>411</v>
      </c>
      <c r="D404" s="186">
        <v>60</v>
      </c>
    </row>
    <row r="405" spans="1:4" ht="27">
      <c r="A405" s="186">
        <v>2</v>
      </c>
      <c r="B405" s="187" t="s">
        <v>888</v>
      </c>
      <c r="C405" s="186" t="s">
        <v>486</v>
      </c>
      <c r="D405" s="186">
        <v>0.2</v>
      </c>
    </row>
    <row r="406" spans="1:4" ht="27">
      <c r="A406" s="186">
        <v>3</v>
      </c>
      <c r="B406" s="188" t="s">
        <v>867</v>
      </c>
      <c r="C406" s="189" t="s">
        <v>411</v>
      </c>
      <c r="D406" s="189">
        <v>20.4</v>
      </c>
    </row>
    <row r="407" spans="1:4" ht="27">
      <c r="A407" s="186">
        <v>4</v>
      </c>
      <c r="B407" s="188" t="s">
        <v>890</v>
      </c>
      <c r="C407" s="189" t="s">
        <v>411</v>
      </c>
      <c r="D407" s="189">
        <v>12</v>
      </c>
    </row>
    <row r="408" spans="1:4" ht="13.5">
      <c r="A408" s="186">
        <v>5</v>
      </c>
      <c r="B408" s="188" t="s">
        <v>868</v>
      </c>
      <c r="C408" s="189" t="s">
        <v>411</v>
      </c>
      <c r="D408" s="189">
        <v>56</v>
      </c>
    </row>
    <row r="409" spans="1:4" ht="27">
      <c r="A409" s="186">
        <v>6</v>
      </c>
      <c r="B409" s="188" t="s">
        <v>869</v>
      </c>
      <c r="C409" s="189" t="s">
        <v>411</v>
      </c>
      <c r="D409" s="189">
        <v>71.5</v>
      </c>
    </row>
    <row r="410" spans="1:4" ht="13.5">
      <c r="A410" s="186">
        <v>7</v>
      </c>
      <c r="B410" s="188" t="s">
        <v>870</v>
      </c>
      <c r="C410" s="189" t="s">
        <v>14</v>
      </c>
      <c r="D410" s="189">
        <v>9.5</v>
      </c>
    </row>
    <row r="411" spans="1:4" ht="27">
      <c r="A411" s="186">
        <v>8</v>
      </c>
      <c r="B411" s="188" t="s">
        <v>871</v>
      </c>
      <c r="C411" s="189" t="s">
        <v>872</v>
      </c>
      <c r="D411" s="189">
        <v>0.082</v>
      </c>
    </row>
    <row r="412" spans="1:4" ht="27">
      <c r="A412" s="186">
        <v>9</v>
      </c>
      <c r="B412" s="188" t="s">
        <v>891</v>
      </c>
      <c r="C412" s="189" t="s">
        <v>3</v>
      </c>
      <c r="D412" s="189">
        <v>4</v>
      </c>
    </row>
    <row r="413" spans="1:4" ht="13.5">
      <c r="A413" s="186">
        <v>10</v>
      </c>
      <c r="B413" s="188" t="s">
        <v>892</v>
      </c>
      <c r="C413" s="189" t="s">
        <v>872</v>
      </c>
      <c r="D413" s="189">
        <v>0.03</v>
      </c>
    </row>
    <row r="414" spans="1:4" ht="13.5">
      <c r="A414" s="186">
        <v>11</v>
      </c>
      <c r="B414" s="188" t="s">
        <v>873</v>
      </c>
      <c r="C414" s="189" t="s">
        <v>872</v>
      </c>
      <c r="D414" s="189">
        <v>0.0039</v>
      </c>
    </row>
    <row r="415" spans="1:4" ht="13.5">
      <c r="A415" s="186">
        <v>12</v>
      </c>
      <c r="B415" s="188" t="s">
        <v>874</v>
      </c>
      <c r="C415" s="189" t="s">
        <v>3</v>
      </c>
      <c r="D415" s="189">
        <v>3</v>
      </c>
    </row>
    <row r="416" spans="1:4" ht="13.5">
      <c r="A416" s="186">
        <v>13</v>
      </c>
      <c r="B416" s="188" t="s">
        <v>875</v>
      </c>
      <c r="C416" s="189" t="s">
        <v>411</v>
      </c>
      <c r="D416" s="189">
        <v>43</v>
      </c>
    </row>
    <row r="417" spans="1:4" ht="27">
      <c r="A417" s="186">
        <v>14</v>
      </c>
      <c r="B417" s="188" t="s">
        <v>876</v>
      </c>
      <c r="C417" s="189" t="s">
        <v>411</v>
      </c>
      <c r="D417" s="189">
        <v>43</v>
      </c>
    </row>
    <row r="418" spans="1:4" ht="27">
      <c r="A418" s="186">
        <v>15</v>
      </c>
      <c r="B418" s="188" t="s">
        <v>877</v>
      </c>
      <c r="C418" s="189" t="s">
        <v>14</v>
      </c>
      <c r="D418" s="189">
        <v>4</v>
      </c>
    </row>
    <row r="419" spans="1:4" ht="13.5">
      <c r="A419" s="186">
        <v>16</v>
      </c>
      <c r="B419" s="188" t="s">
        <v>878</v>
      </c>
      <c r="C419" s="189" t="s">
        <v>411</v>
      </c>
      <c r="D419" s="189">
        <v>96</v>
      </c>
    </row>
    <row r="420" spans="1:4" ht="13.5">
      <c r="A420" s="186">
        <v>17</v>
      </c>
      <c r="B420" s="188" t="s">
        <v>879</v>
      </c>
      <c r="C420" s="189" t="s">
        <v>411</v>
      </c>
      <c r="D420" s="189">
        <v>96</v>
      </c>
    </row>
    <row r="421" spans="1:4" ht="27">
      <c r="A421" s="186">
        <v>18</v>
      </c>
      <c r="B421" s="188" t="s">
        <v>880</v>
      </c>
      <c r="C421" s="189" t="s">
        <v>411</v>
      </c>
      <c r="D421" s="189">
        <v>96</v>
      </c>
    </row>
    <row r="422" spans="1:4" ht="14.25" customHeight="1">
      <c r="A422" s="186">
        <v>19</v>
      </c>
      <c r="B422" s="188" t="s">
        <v>896</v>
      </c>
      <c r="C422" s="189" t="s">
        <v>486</v>
      </c>
      <c r="D422" s="189">
        <v>3</v>
      </c>
    </row>
    <row r="423" spans="1:4" ht="13.5">
      <c r="A423" s="186">
        <v>20</v>
      </c>
      <c r="B423" s="188" t="s">
        <v>897</v>
      </c>
      <c r="C423" s="189" t="s">
        <v>486</v>
      </c>
      <c r="D423" s="189">
        <v>4</v>
      </c>
    </row>
    <row r="424" spans="1:4" ht="13.5">
      <c r="A424" s="186">
        <v>21</v>
      </c>
      <c r="B424" s="188" t="s">
        <v>898</v>
      </c>
      <c r="C424" s="189" t="s">
        <v>411</v>
      </c>
      <c r="D424" s="189">
        <v>40</v>
      </c>
    </row>
    <row r="425" spans="1:4" ht="27">
      <c r="A425" s="186">
        <v>22</v>
      </c>
      <c r="B425" s="188" t="s">
        <v>881</v>
      </c>
      <c r="C425" s="189" t="s">
        <v>872</v>
      </c>
      <c r="D425" s="189">
        <v>0.042</v>
      </c>
    </row>
    <row r="426" spans="1:4" ht="13.5">
      <c r="A426" s="186">
        <v>23</v>
      </c>
      <c r="B426" s="188" t="s">
        <v>882</v>
      </c>
      <c r="C426" s="189" t="s">
        <v>872</v>
      </c>
      <c r="D426" s="189">
        <v>0.042</v>
      </c>
    </row>
    <row r="427" spans="1:4" ht="13.5">
      <c r="A427" s="186">
        <v>24</v>
      </c>
      <c r="B427" s="188" t="s">
        <v>883</v>
      </c>
      <c r="C427" s="189" t="s">
        <v>411</v>
      </c>
      <c r="D427" s="189">
        <v>3</v>
      </c>
    </row>
    <row r="428" spans="1:4" ht="27">
      <c r="A428" s="186">
        <v>28</v>
      </c>
      <c r="B428" s="188" t="s">
        <v>904</v>
      </c>
      <c r="C428" s="189" t="s">
        <v>486</v>
      </c>
      <c r="D428" s="189">
        <v>3</v>
      </c>
    </row>
    <row r="429" spans="1:4" ht="27">
      <c r="A429" s="186">
        <v>29</v>
      </c>
      <c r="B429" s="188" t="s">
        <v>885</v>
      </c>
      <c r="C429" s="189" t="s">
        <v>872</v>
      </c>
      <c r="D429" s="189">
        <v>0.012</v>
      </c>
    </row>
    <row r="430" spans="1:4" ht="27">
      <c r="A430" s="186">
        <v>30</v>
      </c>
      <c r="B430" s="188" t="s">
        <v>905</v>
      </c>
      <c r="C430" s="189" t="s">
        <v>486</v>
      </c>
      <c r="D430" s="189">
        <v>0.1</v>
      </c>
    </row>
    <row r="431" spans="1:4" ht="13.5">
      <c r="A431" s="186">
        <v>33</v>
      </c>
      <c r="B431" s="188" t="s">
        <v>886</v>
      </c>
      <c r="C431" s="189" t="s">
        <v>411</v>
      </c>
      <c r="D431" s="189">
        <v>0.6</v>
      </c>
    </row>
    <row r="433" spans="1:4" ht="13.5">
      <c r="A433" s="312" t="s">
        <v>939</v>
      </c>
      <c r="B433" s="313"/>
      <c r="C433" s="313"/>
      <c r="D433" s="314"/>
    </row>
    <row r="434" spans="1:4" ht="24.75" customHeight="1">
      <c r="A434" s="20" t="s">
        <v>0</v>
      </c>
      <c r="B434" s="20" t="s">
        <v>1</v>
      </c>
      <c r="C434" s="20" t="s">
        <v>2</v>
      </c>
      <c r="D434" s="20" t="s">
        <v>865</v>
      </c>
    </row>
    <row r="435" spans="1:4" ht="13.5">
      <c r="A435" s="186">
        <v>1</v>
      </c>
      <c r="B435" s="187" t="s">
        <v>866</v>
      </c>
      <c r="C435" s="186" t="s">
        <v>411</v>
      </c>
      <c r="D435" s="186">
        <v>60</v>
      </c>
    </row>
    <row r="436" spans="1:4" ht="27">
      <c r="A436" s="186">
        <v>2</v>
      </c>
      <c r="B436" s="187" t="s">
        <v>888</v>
      </c>
      <c r="C436" s="186" t="s">
        <v>486</v>
      </c>
      <c r="D436" s="186">
        <v>0.2</v>
      </c>
    </row>
    <row r="437" spans="1:4" ht="27">
      <c r="A437" s="186">
        <v>3</v>
      </c>
      <c r="B437" s="188" t="s">
        <v>867</v>
      </c>
      <c r="C437" s="189" t="s">
        <v>411</v>
      </c>
      <c r="D437" s="189">
        <v>20.4</v>
      </c>
    </row>
    <row r="438" spans="1:4" ht="27">
      <c r="A438" s="186">
        <v>4</v>
      </c>
      <c r="B438" s="188" t="s">
        <v>890</v>
      </c>
      <c r="C438" s="189" t="s">
        <v>411</v>
      </c>
      <c r="D438" s="189">
        <v>12</v>
      </c>
    </row>
    <row r="439" spans="1:4" ht="13.5">
      <c r="A439" s="186">
        <v>5</v>
      </c>
      <c r="B439" s="188" t="s">
        <v>868</v>
      </c>
      <c r="C439" s="189" t="s">
        <v>411</v>
      </c>
      <c r="D439" s="189">
        <v>56</v>
      </c>
    </row>
    <row r="440" spans="1:4" ht="27">
      <c r="A440" s="186">
        <v>6</v>
      </c>
      <c r="B440" s="188" t="s">
        <v>869</v>
      </c>
      <c r="C440" s="189" t="s">
        <v>411</v>
      </c>
      <c r="D440" s="189">
        <v>71.5</v>
      </c>
    </row>
    <row r="441" spans="1:4" ht="13.5">
      <c r="A441" s="186">
        <v>7</v>
      </c>
      <c r="B441" s="188" t="s">
        <v>870</v>
      </c>
      <c r="C441" s="189" t="s">
        <v>14</v>
      </c>
      <c r="D441" s="189">
        <v>9.5</v>
      </c>
    </row>
    <row r="442" spans="1:4" ht="27">
      <c r="A442" s="186">
        <v>8</v>
      </c>
      <c r="B442" s="188" t="s">
        <v>871</v>
      </c>
      <c r="C442" s="189" t="s">
        <v>872</v>
      </c>
      <c r="D442" s="189">
        <v>0.082</v>
      </c>
    </row>
    <row r="443" spans="1:4" ht="27">
      <c r="A443" s="186">
        <v>9</v>
      </c>
      <c r="B443" s="188" t="s">
        <v>891</v>
      </c>
      <c r="C443" s="189" t="s">
        <v>3</v>
      </c>
      <c r="D443" s="189">
        <v>4</v>
      </c>
    </row>
    <row r="444" spans="1:4" ht="13.5">
      <c r="A444" s="186">
        <v>10</v>
      </c>
      <c r="B444" s="188" t="s">
        <v>892</v>
      </c>
      <c r="C444" s="189" t="s">
        <v>872</v>
      </c>
      <c r="D444" s="189">
        <v>0.03</v>
      </c>
    </row>
    <row r="445" spans="1:4" ht="13.5">
      <c r="A445" s="186">
        <v>11</v>
      </c>
      <c r="B445" s="188" t="s">
        <v>873</v>
      </c>
      <c r="C445" s="189" t="s">
        <v>872</v>
      </c>
      <c r="D445" s="189">
        <v>0.0039</v>
      </c>
    </row>
    <row r="446" spans="1:4" ht="13.5">
      <c r="A446" s="186">
        <v>12</v>
      </c>
      <c r="B446" s="188" t="s">
        <v>874</v>
      </c>
      <c r="C446" s="189" t="s">
        <v>3</v>
      </c>
      <c r="D446" s="189">
        <v>3</v>
      </c>
    </row>
    <row r="447" spans="1:4" ht="13.5">
      <c r="A447" s="186">
        <v>13</v>
      </c>
      <c r="B447" s="188" t="s">
        <v>875</v>
      </c>
      <c r="C447" s="189" t="s">
        <v>411</v>
      </c>
      <c r="D447" s="189">
        <v>43</v>
      </c>
    </row>
    <row r="448" spans="1:4" ht="27">
      <c r="A448" s="186">
        <v>14</v>
      </c>
      <c r="B448" s="188" t="s">
        <v>876</v>
      </c>
      <c r="C448" s="189" t="s">
        <v>411</v>
      </c>
      <c r="D448" s="189">
        <v>43</v>
      </c>
    </row>
    <row r="449" spans="1:4" ht="27">
      <c r="A449" s="186">
        <v>15</v>
      </c>
      <c r="B449" s="188" t="s">
        <v>877</v>
      </c>
      <c r="C449" s="189" t="s">
        <v>14</v>
      </c>
      <c r="D449" s="189">
        <v>4</v>
      </c>
    </row>
    <row r="450" spans="1:4" ht="13.5">
      <c r="A450" s="186">
        <v>16</v>
      </c>
      <c r="B450" s="188" t="s">
        <v>878</v>
      </c>
      <c r="C450" s="189" t="s">
        <v>411</v>
      </c>
      <c r="D450" s="189">
        <v>96</v>
      </c>
    </row>
    <row r="451" spans="1:4" ht="13.5">
      <c r="A451" s="186">
        <v>17</v>
      </c>
      <c r="B451" s="188" t="s">
        <v>879</v>
      </c>
      <c r="C451" s="189" t="s">
        <v>411</v>
      </c>
      <c r="D451" s="189">
        <v>96</v>
      </c>
    </row>
    <row r="452" spans="1:4" ht="27">
      <c r="A452" s="186">
        <v>18</v>
      </c>
      <c r="B452" s="188" t="s">
        <v>880</v>
      </c>
      <c r="C452" s="189" t="s">
        <v>411</v>
      </c>
      <c r="D452" s="189">
        <v>96</v>
      </c>
    </row>
    <row r="453" spans="1:4" ht="15.75" customHeight="1">
      <c r="A453" s="186">
        <v>19</v>
      </c>
      <c r="B453" s="188" t="s">
        <v>896</v>
      </c>
      <c r="C453" s="189" t="s">
        <v>486</v>
      </c>
      <c r="D453" s="189">
        <v>3</v>
      </c>
    </row>
    <row r="454" spans="1:4" ht="13.5">
      <c r="A454" s="186">
        <v>20</v>
      </c>
      <c r="B454" s="188" t="s">
        <v>897</v>
      </c>
      <c r="C454" s="189" t="s">
        <v>486</v>
      </c>
      <c r="D454" s="189">
        <v>4</v>
      </c>
    </row>
    <row r="455" spans="1:4" ht="13.5">
      <c r="A455" s="186">
        <v>21</v>
      </c>
      <c r="B455" s="188" t="s">
        <v>898</v>
      </c>
      <c r="C455" s="189" t="s">
        <v>411</v>
      </c>
      <c r="D455" s="189">
        <v>40</v>
      </c>
    </row>
    <row r="456" spans="1:4" ht="27">
      <c r="A456" s="186">
        <v>22</v>
      </c>
      <c r="B456" s="188" t="s">
        <v>881</v>
      </c>
      <c r="C456" s="189" t="s">
        <v>872</v>
      </c>
      <c r="D456" s="189">
        <v>0.042</v>
      </c>
    </row>
    <row r="457" spans="1:4" ht="13.5">
      <c r="A457" s="186">
        <v>23</v>
      </c>
      <c r="B457" s="188" t="s">
        <v>882</v>
      </c>
      <c r="C457" s="189" t="s">
        <v>872</v>
      </c>
      <c r="D457" s="189">
        <v>0.042</v>
      </c>
    </row>
    <row r="458" spans="1:4" ht="13.5">
      <c r="A458" s="186">
        <v>24</v>
      </c>
      <c r="B458" s="188" t="s">
        <v>883</v>
      </c>
      <c r="C458" s="189" t="s">
        <v>411</v>
      </c>
      <c r="D458" s="189">
        <v>3</v>
      </c>
    </row>
    <row r="459" spans="1:4" ht="27">
      <c r="A459" s="186">
        <v>28</v>
      </c>
      <c r="B459" s="188" t="s">
        <v>904</v>
      </c>
      <c r="C459" s="189" t="s">
        <v>486</v>
      </c>
      <c r="D459" s="189">
        <v>3</v>
      </c>
    </row>
    <row r="460" spans="1:4" ht="27">
      <c r="A460" s="186">
        <v>29</v>
      </c>
      <c r="B460" s="188" t="s">
        <v>885</v>
      </c>
      <c r="C460" s="189" t="s">
        <v>872</v>
      </c>
      <c r="D460" s="189">
        <v>0.012</v>
      </c>
    </row>
    <row r="461" spans="1:4" ht="27">
      <c r="A461" s="186">
        <v>30</v>
      </c>
      <c r="B461" s="188" t="s">
        <v>905</v>
      </c>
      <c r="C461" s="189" t="s">
        <v>486</v>
      </c>
      <c r="D461" s="189">
        <v>0.1</v>
      </c>
    </row>
    <row r="462" spans="1:4" ht="13.5">
      <c r="A462" s="186">
        <v>33</v>
      </c>
      <c r="B462" s="188" t="s">
        <v>886</v>
      </c>
      <c r="C462" s="189" t="s">
        <v>411</v>
      </c>
      <c r="D462" s="189">
        <v>0.6</v>
      </c>
    </row>
    <row r="464" spans="1:4" ht="13.5">
      <c r="A464" s="315" t="s">
        <v>940</v>
      </c>
      <c r="B464" s="316"/>
      <c r="C464" s="316"/>
      <c r="D464" s="317"/>
    </row>
    <row r="465" spans="1:4" ht="24" customHeight="1">
      <c r="A465" s="20" t="s">
        <v>0</v>
      </c>
      <c r="B465" s="20" t="s">
        <v>1</v>
      </c>
      <c r="C465" s="20" t="s">
        <v>2</v>
      </c>
      <c r="D465" s="20" t="s">
        <v>865</v>
      </c>
    </row>
    <row r="466" spans="1:4" ht="13.5">
      <c r="A466" s="186">
        <v>1</v>
      </c>
      <c r="B466" s="187" t="s">
        <v>866</v>
      </c>
      <c r="C466" s="186" t="s">
        <v>411</v>
      </c>
      <c r="D466" s="186">
        <v>60</v>
      </c>
    </row>
    <row r="467" spans="1:4" ht="27">
      <c r="A467" s="186">
        <v>2</v>
      </c>
      <c r="B467" s="187" t="s">
        <v>888</v>
      </c>
      <c r="C467" s="186" t="s">
        <v>486</v>
      </c>
      <c r="D467" s="186">
        <v>0.2</v>
      </c>
    </row>
    <row r="468" spans="1:4" ht="27">
      <c r="A468" s="186">
        <v>3</v>
      </c>
      <c r="B468" s="188" t="s">
        <v>867</v>
      </c>
      <c r="C468" s="189" t="s">
        <v>411</v>
      </c>
      <c r="D468" s="189">
        <v>20.4</v>
      </c>
    </row>
    <row r="469" spans="1:4" ht="27">
      <c r="A469" s="186">
        <v>4</v>
      </c>
      <c r="B469" s="188" t="s">
        <v>890</v>
      </c>
      <c r="C469" s="189" t="s">
        <v>411</v>
      </c>
      <c r="D469" s="189">
        <v>12</v>
      </c>
    </row>
    <row r="470" spans="1:4" ht="13.5">
      <c r="A470" s="186">
        <v>5</v>
      </c>
      <c r="B470" s="188" t="s">
        <v>868</v>
      </c>
      <c r="C470" s="189" t="s">
        <v>411</v>
      </c>
      <c r="D470" s="189">
        <v>56</v>
      </c>
    </row>
    <row r="471" spans="1:4" ht="27">
      <c r="A471" s="186">
        <v>6</v>
      </c>
      <c r="B471" s="188" t="s">
        <v>869</v>
      </c>
      <c r="C471" s="189" t="s">
        <v>411</v>
      </c>
      <c r="D471" s="189">
        <v>71.5</v>
      </c>
    </row>
    <row r="472" spans="1:4" ht="13.5">
      <c r="A472" s="186">
        <v>7</v>
      </c>
      <c r="B472" s="188" t="s">
        <v>870</v>
      </c>
      <c r="C472" s="189" t="s">
        <v>14</v>
      </c>
      <c r="D472" s="189">
        <v>9.5</v>
      </c>
    </row>
    <row r="473" spans="1:4" ht="27">
      <c r="A473" s="186">
        <v>8</v>
      </c>
      <c r="B473" s="188" t="s">
        <v>871</v>
      </c>
      <c r="C473" s="189" t="s">
        <v>872</v>
      </c>
      <c r="D473" s="189">
        <v>0.082</v>
      </c>
    </row>
    <row r="474" spans="1:4" ht="27">
      <c r="A474" s="186">
        <v>9</v>
      </c>
      <c r="B474" s="188" t="s">
        <v>891</v>
      </c>
      <c r="C474" s="189" t="s">
        <v>3</v>
      </c>
      <c r="D474" s="189">
        <v>4</v>
      </c>
    </row>
    <row r="475" spans="1:4" ht="13.5">
      <c r="A475" s="186">
        <v>10</v>
      </c>
      <c r="B475" s="188" t="s">
        <v>892</v>
      </c>
      <c r="C475" s="189" t="s">
        <v>872</v>
      </c>
      <c r="D475" s="189">
        <v>0.03</v>
      </c>
    </row>
    <row r="476" spans="1:4" ht="13.5">
      <c r="A476" s="186">
        <v>11</v>
      </c>
      <c r="B476" s="188" t="s">
        <v>873</v>
      </c>
      <c r="C476" s="189" t="s">
        <v>872</v>
      </c>
      <c r="D476" s="189">
        <v>0.0039</v>
      </c>
    </row>
    <row r="477" spans="1:4" ht="13.5">
      <c r="A477" s="186">
        <v>12</v>
      </c>
      <c r="B477" s="188" t="s">
        <v>874</v>
      </c>
      <c r="C477" s="189" t="s">
        <v>3</v>
      </c>
      <c r="D477" s="189">
        <v>3</v>
      </c>
    </row>
    <row r="478" spans="1:4" ht="13.5">
      <c r="A478" s="186">
        <v>13</v>
      </c>
      <c r="B478" s="188" t="s">
        <v>875</v>
      </c>
      <c r="C478" s="189" t="s">
        <v>411</v>
      </c>
      <c r="D478" s="189">
        <v>43</v>
      </c>
    </row>
    <row r="479" spans="1:4" ht="27">
      <c r="A479" s="186">
        <v>14</v>
      </c>
      <c r="B479" s="188" t="s">
        <v>876</v>
      </c>
      <c r="C479" s="189" t="s">
        <v>411</v>
      </c>
      <c r="D479" s="189">
        <v>43</v>
      </c>
    </row>
    <row r="480" spans="1:4" ht="27">
      <c r="A480" s="186">
        <v>15</v>
      </c>
      <c r="B480" s="188" t="s">
        <v>877</v>
      </c>
      <c r="C480" s="189" t="s">
        <v>14</v>
      </c>
      <c r="D480" s="189">
        <v>4</v>
      </c>
    </row>
    <row r="481" spans="1:4" ht="13.5">
      <c r="A481" s="186">
        <v>16</v>
      </c>
      <c r="B481" s="188" t="s">
        <v>878</v>
      </c>
      <c r="C481" s="189" t="s">
        <v>411</v>
      </c>
      <c r="D481" s="189">
        <v>96</v>
      </c>
    </row>
    <row r="482" spans="1:4" ht="13.5">
      <c r="A482" s="186">
        <v>17</v>
      </c>
      <c r="B482" s="188" t="s">
        <v>879</v>
      </c>
      <c r="C482" s="189" t="s">
        <v>411</v>
      </c>
      <c r="D482" s="189">
        <v>96</v>
      </c>
    </row>
    <row r="483" spans="1:4" ht="27">
      <c r="A483" s="186">
        <v>18</v>
      </c>
      <c r="B483" s="188" t="s">
        <v>880</v>
      </c>
      <c r="C483" s="189" t="s">
        <v>411</v>
      </c>
      <c r="D483" s="189">
        <v>96</v>
      </c>
    </row>
    <row r="484" spans="1:4" ht="18" customHeight="1">
      <c r="A484" s="186">
        <v>19</v>
      </c>
      <c r="B484" s="188" t="s">
        <v>896</v>
      </c>
      <c r="C484" s="189" t="s">
        <v>486</v>
      </c>
      <c r="D484" s="189">
        <v>3</v>
      </c>
    </row>
    <row r="485" spans="1:4" ht="13.5">
      <c r="A485" s="186">
        <v>20</v>
      </c>
      <c r="B485" s="188" t="s">
        <v>897</v>
      </c>
      <c r="C485" s="189" t="s">
        <v>486</v>
      </c>
      <c r="D485" s="189">
        <v>4</v>
      </c>
    </row>
    <row r="486" spans="1:4" ht="13.5">
      <c r="A486" s="186">
        <v>21</v>
      </c>
      <c r="B486" s="188" t="s">
        <v>898</v>
      </c>
      <c r="C486" s="189" t="s">
        <v>411</v>
      </c>
      <c r="D486" s="189">
        <v>40</v>
      </c>
    </row>
    <row r="487" spans="1:4" ht="27">
      <c r="A487" s="186">
        <v>22</v>
      </c>
      <c r="B487" s="188" t="s">
        <v>881</v>
      </c>
      <c r="C487" s="189" t="s">
        <v>872</v>
      </c>
      <c r="D487" s="189">
        <v>0.042</v>
      </c>
    </row>
    <row r="488" spans="1:4" ht="13.5">
      <c r="A488" s="186">
        <v>23</v>
      </c>
      <c r="B488" s="188" t="s">
        <v>882</v>
      </c>
      <c r="C488" s="189" t="s">
        <v>872</v>
      </c>
      <c r="D488" s="189">
        <v>0.042</v>
      </c>
    </row>
    <row r="489" spans="1:4" ht="13.5">
      <c r="A489" s="186">
        <v>24</v>
      </c>
      <c r="B489" s="188" t="s">
        <v>883</v>
      </c>
      <c r="C489" s="189" t="s">
        <v>411</v>
      </c>
      <c r="D489" s="189">
        <v>3</v>
      </c>
    </row>
    <row r="490" spans="1:4" ht="27">
      <c r="A490" s="186">
        <v>28</v>
      </c>
      <c r="B490" s="188" t="s">
        <v>904</v>
      </c>
      <c r="C490" s="189" t="s">
        <v>486</v>
      </c>
      <c r="D490" s="189">
        <v>3</v>
      </c>
    </row>
    <row r="491" spans="1:4" ht="27">
      <c r="A491" s="186">
        <v>29</v>
      </c>
      <c r="B491" s="188" t="s">
        <v>885</v>
      </c>
      <c r="C491" s="189" t="s">
        <v>872</v>
      </c>
      <c r="D491" s="189">
        <v>0.012</v>
      </c>
    </row>
    <row r="492" spans="1:4" ht="27">
      <c r="A492" s="186">
        <v>30</v>
      </c>
      <c r="B492" s="188" t="s">
        <v>905</v>
      </c>
      <c r="C492" s="189" t="s">
        <v>486</v>
      </c>
      <c r="D492" s="189">
        <v>0.1</v>
      </c>
    </row>
    <row r="493" spans="1:4" ht="13.5">
      <c r="A493" s="186">
        <v>33</v>
      </c>
      <c r="B493" s="188" t="s">
        <v>886</v>
      </c>
      <c r="C493" s="189" t="s">
        <v>411</v>
      </c>
      <c r="D493" s="189">
        <v>0.6</v>
      </c>
    </row>
    <row r="495" spans="1:4" ht="13.5">
      <c r="A495" s="315" t="s">
        <v>941</v>
      </c>
      <c r="B495" s="316"/>
      <c r="C495" s="316"/>
      <c r="D495" s="317"/>
    </row>
    <row r="496" spans="1:4" ht="24" customHeight="1">
      <c r="A496" s="20" t="s">
        <v>0</v>
      </c>
      <c r="B496" s="20" t="s">
        <v>1</v>
      </c>
      <c r="C496" s="20" t="s">
        <v>2</v>
      </c>
      <c r="D496" s="20" t="s">
        <v>865</v>
      </c>
    </row>
    <row r="497" spans="1:4" ht="13.5">
      <c r="A497" s="186">
        <v>1</v>
      </c>
      <c r="B497" s="187" t="s">
        <v>866</v>
      </c>
      <c r="C497" s="186" t="s">
        <v>411</v>
      </c>
      <c r="D497" s="186">
        <v>60</v>
      </c>
    </row>
    <row r="498" spans="1:4" ht="27">
      <c r="A498" s="186">
        <v>2</v>
      </c>
      <c r="B498" s="187" t="s">
        <v>888</v>
      </c>
      <c r="C498" s="186" t="s">
        <v>486</v>
      </c>
      <c r="D498" s="186">
        <v>0.2</v>
      </c>
    </row>
    <row r="499" spans="1:4" ht="27">
      <c r="A499" s="186">
        <v>3</v>
      </c>
      <c r="B499" s="188" t="s">
        <v>867</v>
      </c>
      <c r="C499" s="189" t="s">
        <v>411</v>
      </c>
      <c r="D499" s="189">
        <v>20.4</v>
      </c>
    </row>
    <row r="500" spans="1:4" ht="27">
      <c r="A500" s="186">
        <v>4</v>
      </c>
      <c r="B500" s="188" t="s">
        <v>890</v>
      </c>
      <c r="C500" s="189" t="s">
        <v>411</v>
      </c>
      <c r="D500" s="189">
        <v>12</v>
      </c>
    </row>
    <row r="501" spans="1:4" ht="13.5">
      <c r="A501" s="186">
        <v>5</v>
      </c>
      <c r="B501" s="188" t="s">
        <v>868</v>
      </c>
      <c r="C501" s="189" t="s">
        <v>411</v>
      </c>
      <c r="D501" s="189">
        <v>56</v>
      </c>
    </row>
    <row r="502" spans="1:4" ht="27">
      <c r="A502" s="186">
        <v>6</v>
      </c>
      <c r="B502" s="188" t="s">
        <v>869</v>
      </c>
      <c r="C502" s="189" t="s">
        <v>411</v>
      </c>
      <c r="D502" s="189">
        <v>71.5</v>
      </c>
    </row>
    <row r="503" spans="1:4" ht="13.5">
      <c r="A503" s="186">
        <v>7</v>
      </c>
      <c r="B503" s="188" t="s">
        <v>870</v>
      </c>
      <c r="C503" s="189" t="s">
        <v>14</v>
      </c>
      <c r="D503" s="189">
        <v>9.5</v>
      </c>
    </row>
    <row r="504" spans="1:4" ht="27">
      <c r="A504" s="186">
        <v>8</v>
      </c>
      <c r="B504" s="188" t="s">
        <v>871</v>
      </c>
      <c r="C504" s="189" t="s">
        <v>872</v>
      </c>
      <c r="D504" s="189">
        <v>0.082</v>
      </c>
    </row>
    <row r="505" spans="1:4" ht="27">
      <c r="A505" s="186">
        <v>9</v>
      </c>
      <c r="B505" s="188" t="s">
        <v>891</v>
      </c>
      <c r="C505" s="189" t="s">
        <v>3</v>
      </c>
      <c r="D505" s="189">
        <v>4</v>
      </c>
    </row>
    <row r="506" spans="1:4" ht="13.5">
      <c r="A506" s="186">
        <v>10</v>
      </c>
      <c r="B506" s="188" t="s">
        <v>892</v>
      </c>
      <c r="C506" s="189" t="s">
        <v>872</v>
      </c>
      <c r="D506" s="189">
        <v>0.03</v>
      </c>
    </row>
    <row r="507" spans="1:4" ht="13.5">
      <c r="A507" s="186">
        <v>11</v>
      </c>
      <c r="B507" s="188" t="s">
        <v>873</v>
      </c>
      <c r="C507" s="189" t="s">
        <v>872</v>
      </c>
      <c r="D507" s="189">
        <v>0.0039</v>
      </c>
    </row>
    <row r="508" spans="1:4" ht="13.5">
      <c r="A508" s="186">
        <v>12</v>
      </c>
      <c r="B508" s="188" t="s">
        <v>874</v>
      </c>
      <c r="C508" s="189" t="s">
        <v>3</v>
      </c>
      <c r="D508" s="189">
        <v>3</v>
      </c>
    </row>
    <row r="509" spans="1:4" ht="13.5">
      <c r="A509" s="186">
        <v>13</v>
      </c>
      <c r="B509" s="188" t="s">
        <v>875</v>
      </c>
      <c r="C509" s="189" t="s">
        <v>411</v>
      </c>
      <c r="D509" s="189">
        <v>43</v>
      </c>
    </row>
    <row r="510" spans="1:4" ht="27">
      <c r="A510" s="186">
        <v>14</v>
      </c>
      <c r="B510" s="188" t="s">
        <v>876</v>
      </c>
      <c r="C510" s="189" t="s">
        <v>411</v>
      </c>
      <c r="D510" s="189">
        <v>43</v>
      </c>
    </row>
    <row r="511" spans="1:4" ht="27">
      <c r="A511" s="186">
        <v>15</v>
      </c>
      <c r="B511" s="188" t="s">
        <v>877</v>
      </c>
      <c r="C511" s="189" t="s">
        <v>14</v>
      </c>
      <c r="D511" s="189">
        <v>4</v>
      </c>
    </row>
    <row r="512" spans="1:4" ht="13.5">
      <c r="A512" s="186">
        <v>16</v>
      </c>
      <c r="B512" s="188" t="s">
        <v>878</v>
      </c>
      <c r="C512" s="189" t="s">
        <v>411</v>
      </c>
      <c r="D512" s="189">
        <v>96</v>
      </c>
    </row>
    <row r="513" spans="1:4" ht="13.5">
      <c r="A513" s="186">
        <v>17</v>
      </c>
      <c r="B513" s="188" t="s">
        <v>879</v>
      </c>
      <c r="C513" s="189" t="s">
        <v>411</v>
      </c>
      <c r="D513" s="189">
        <v>96</v>
      </c>
    </row>
    <row r="514" spans="1:4" ht="27">
      <c r="A514" s="186">
        <v>18</v>
      </c>
      <c r="B514" s="188" t="s">
        <v>880</v>
      </c>
      <c r="C514" s="189" t="s">
        <v>411</v>
      </c>
      <c r="D514" s="189">
        <v>96</v>
      </c>
    </row>
    <row r="515" spans="1:4" ht="16.5" customHeight="1">
      <c r="A515" s="186">
        <v>19</v>
      </c>
      <c r="B515" s="188" t="s">
        <v>896</v>
      </c>
      <c r="C515" s="189" t="s">
        <v>486</v>
      </c>
      <c r="D515" s="189">
        <v>3</v>
      </c>
    </row>
    <row r="516" spans="1:4" ht="13.5">
      <c r="A516" s="186">
        <v>20</v>
      </c>
      <c r="B516" s="188" t="s">
        <v>897</v>
      </c>
      <c r="C516" s="189" t="s">
        <v>486</v>
      </c>
      <c r="D516" s="189">
        <v>4</v>
      </c>
    </row>
    <row r="517" spans="1:4" ht="13.5">
      <c r="A517" s="186">
        <v>21</v>
      </c>
      <c r="B517" s="188" t="s">
        <v>898</v>
      </c>
      <c r="C517" s="189" t="s">
        <v>411</v>
      </c>
      <c r="D517" s="189">
        <v>40</v>
      </c>
    </row>
    <row r="518" spans="1:4" ht="27">
      <c r="A518" s="186">
        <v>22</v>
      </c>
      <c r="B518" s="188" t="s">
        <v>881</v>
      </c>
      <c r="C518" s="189" t="s">
        <v>872</v>
      </c>
      <c r="D518" s="189">
        <v>0.042</v>
      </c>
    </row>
    <row r="519" spans="1:4" ht="13.5">
      <c r="A519" s="186">
        <v>23</v>
      </c>
      <c r="B519" s="188" t="s">
        <v>882</v>
      </c>
      <c r="C519" s="189" t="s">
        <v>872</v>
      </c>
      <c r="D519" s="189">
        <v>0.042</v>
      </c>
    </row>
    <row r="520" spans="1:4" ht="13.5">
      <c r="A520" s="186">
        <v>24</v>
      </c>
      <c r="B520" s="188" t="s">
        <v>883</v>
      </c>
      <c r="C520" s="189" t="s">
        <v>411</v>
      </c>
      <c r="D520" s="189">
        <v>3</v>
      </c>
    </row>
    <row r="521" spans="1:4" ht="27">
      <c r="A521" s="186">
        <v>28</v>
      </c>
      <c r="B521" s="188" t="s">
        <v>904</v>
      </c>
      <c r="C521" s="189" t="s">
        <v>486</v>
      </c>
      <c r="D521" s="189">
        <v>3</v>
      </c>
    </row>
    <row r="522" spans="1:4" ht="27">
      <c r="A522" s="186">
        <v>29</v>
      </c>
      <c r="B522" s="188" t="s">
        <v>885</v>
      </c>
      <c r="C522" s="189" t="s">
        <v>872</v>
      </c>
      <c r="D522" s="189">
        <v>0.012</v>
      </c>
    </row>
    <row r="523" spans="1:4" ht="27">
      <c r="A523" s="186">
        <v>30</v>
      </c>
      <c r="B523" s="188" t="s">
        <v>905</v>
      </c>
      <c r="C523" s="189" t="s">
        <v>486</v>
      </c>
      <c r="D523" s="189">
        <v>0.1</v>
      </c>
    </row>
    <row r="524" spans="1:4" ht="13.5">
      <c r="A524" s="186">
        <v>33</v>
      </c>
      <c r="B524" s="188" t="s">
        <v>886</v>
      </c>
      <c r="C524" s="189" t="s">
        <v>411</v>
      </c>
      <c r="D524" s="189">
        <v>0.6</v>
      </c>
    </row>
    <row r="525" spans="1:4" ht="12.75">
      <c r="A525" s="193"/>
      <c r="B525" s="193"/>
      <c r="C525" s="193"/>
      <c r="D525" s="193"/>
    </row>
    <row r="526" spans="1:4" ht="13.5">
      <c r="A526" s="312" t="s">
        <v>942</v>
      </c>
      <c r="B526" s="313"/>
      <c r="C526" s="313"/>
      <c r="D526" s="314"/>
    </row>
    <row r="527" spans="1:4" ht="24" customHeight="1">
      <c r="A527" s="20" t="s">
        <v>0</v>
      </c>
      <c r="B527" s="20" t="s">
        <v>1</v>
      </c>
      <c r="C527" s="20" t="s">
        <v>2</v>
      </c>
      <c r="D527" s="20" t="s">
        <v>865</v>
      </c>
    </row>
    <row r="528" spans="1:4" ht="13.5">
      <c r="A528" s="186">
        <v>1</v>
      </c>
      <c r="B528" s="187" t="s">
        <v>866</v>
      </c>
      <c r="C528" s="186" t="s">
        <v>411</v>
      </c>
      <c r="D528" s="186">
        <v>60</v>
      </c>
    </row>
    <row r="529" spans="1:4" ht="27">
      <c r="A529" s="186">
        <v>2</v>
      </c>
      <c r="B529" s="187" t="s">
        <v>888</v>
      </c>
      <c r="C529" s="186" t="s">
        <v>486</v>
      </c>
      <c r="D529" s="186">
        <v>0.2</v>
      </c>
    </row>
    <row r="530" spans="1:4" ht="27">
      <c r="A530" s="186">
        <v>3</v>
      </c>
      <c r="B530" s="188" t="s">
        <v>867</v>
      </c>
      <c r="C530" s="189" t="s">
        <v>411</v>
      </c>
      <c r="D530" s="189">
        <v>20.4</v>
      </c>
    </row>
    <row r="531" spans="1:4" ht="27">
      <c r="A531" s="186">
        <v>4</v>
      </c>
      <c r="B531" s="188" t="s">
        <v>890</v>
      </c>
      <c r="C531" s="189" t="s">
        <v>411</v>
      </c>
      <c r="D531" s="189">
        <v>12</v>
      </c>
    </row>
    <row r="532" spans="1:4" ht="13.5">
      <c r="A532" s="186">
        <v>5</v>
      </c>
      <c r="B532" s="188" t="s">
        <v>868</v>
      </c>
      <c r="C532" s="189" t="s">
        <v>411</v>
      </c>
      <c r="D532" s="189">
        <v>56</v>
      </c>
    </row>
    <row r="533" spans="1:4" ht="27">
      <c r="A533" s="186">
        <v>6</v>
      </c>
      <c r="B533" s="188" t="s">
        <v>869</v>
      </c>
      <c r="C533" s="189" t="s">
        <v>411</v>
      </c>
      <c r="D533" s="189">
        <v>71.5</v>
      </c>
    </row>
    <row r="534" spans="1:4" ht="13.5">
      <c r="A534" s="186">
        <v>7</v>
      </c>
      <c r="B534" s="188" t="s">
        <v>870</v>
      </c>
      <c r="C534" s="189" t="s">
        <v>14</v>
      </c>
      <c r="D534" s="189">
        <v>9.5</v>
      </c>
    </row>
    <row r="535" spans="1:4" ht="27">
      <c r="A535" s="186">
        <v>8</v>
      </c>
      <c r="B535" s="188" t="s">
        <v>871</v>
      </c>
      <c r="C535" s="189" t="s">
        <v>872</v>
      </c>
      <c r="D535" s="189">
        <v>0.082</v>
      </c>
    </row>
    <row r="536" spans="1:4" ht="27">
      <c r="A536" s="186">
        <v>9</v>
      </c>
      <c r="B536" s="188" t="s">
        <v>891</v>
      </c>
      <c r="C536" s="189" t="s">
        <v>3</v>
      </c>
      <c r="D536" s="189">
        <v>4</v>
      </c>
    </row>
    <row r="537" spans="1:4" ht="13.5">
      <c r="A537" s="186">
        <v>10</v>
      </c>
      <c r="B537" s="188" t="s">
        <v>892</v>
      </c>
      <c r="C537" s="189" t="s">
        <v>872</v>
      </c>
      <c r="D537" s="189">
        <v>0.03</v>
      </c>
    </row>
    <row r="538" spans="1:4" ht="13.5">
      <c r="A538" s="186">
        <v>11</v>
      </c>
      <c r="B538" s="188" t="s">
        <v>873</v>
      </c>
      <c r="C538" s="189" t="s">
        <v>872</v>
      </c>
      <c r="D538" s="189">
        <v>0.0039</v>
      </c>
    </row>
    <row r="539" spans="1:4" ht="13.5">
      <c r="A539" s="186">
        <v>12</v>
      </c>
      <c r="B539" s="188" t="s">
        <v>874</v>
      </c>
      <c r="C539" s="189" t="s">
        <v>3</v>
      </c>
      <c r="D539" s="189">
        <v>3</v>
      </c>
    </row>
    <row r="540" spans="1:4" ht="13.5">
      <c r="A540" s="186">
        <v>13</v>
      </c>
      <c r="B540" s="188" t="s">
        <v>875</v>
      </c>
      <c r="C540" s="189" t="s">
        <v>411</v>
      </c>
      <c r="D540" s="189">
        <v>43</v>
      </c>
    </row>
    <row r="541" spans="1:4" ht="27">
      <c r="A541" s="186">
        <v>14</v>
      </c>
      <c r="B541" s="188" t="s">
        <v>876</v>
      </c>
      <c r="C541" s="189" t="s">
        <v>411</v>
      </c>
      <c r="D541" s="189">
        <v>43</v>
      </c>
    </row>
    <row r="542" spans="1:4" ht="27">
      <c r="A542" s="186">
        <v>15</v>
      </c>
      <c r="B542" s="188" t="s">
        <v>877</v>
      </c>
      <c r="C542" s="189" t="s">
        <v>14</v>
      </c>
      <c r="D542" s="189">
        <v>4</v>
      </c>
    </row>
    <row r="543" spans="1:4" ht="13.5">
      <c r="A543" s="186">
        <v>16</v>
      </c>
      <c r="B543" s="188" t="s">
        <v>878</v>
      </c>
      <c r="C543" s="189" t="s">
        <v>411</v>
      </c>
      <c r="D543" s="189">
        <v>96</v>
      </c>
    </row>
    <row r="544" spans="1:4" ht="13.5">
      <c r="A544" s="186">
        <v>17</v>
      </c>
      <c r="B544" s="188" t="s">
        <v>879</v>
      </c>
      <c r="C544" s="189" t="s">
        <v>411</v>
      </c>
      <c r="D544" s="189">
        <v>96</v>
      </c>
    </row>
    <row r="545" spans="1:4" ht="27">
      <c r="A545" s="186">
        <v>18</v>
      </c>
      <c r="B545" s="188" t="s">
        <v>880</v>
      </c>
      <c r="C545" s="189" t="s">
        <v>411</v>
      </c>
      <c r="D545" s="189">
        <v>96</v>
      </c>
    </row>
    <row r="546" spans="1:4" ht="16.5" customHeight="1">
      <c r="A546" s="186">
        <v>19</v>
      </c>
      <c r="B546" s="188" t="s">
        <v>896</v>
      </c>
      <c r="C546" s="189" t="s">
        <v>486</v>
      </c>
      <c r="D546" s="189">
        <v>3</v>
      </c>
    </row>
    <row r="547" spans="1:4" ht="13.5">
      <c r="A547" s="186">
        <v>20</v>
      </c>
      <c r="B547" s="188" t="s">
        <v>897</v>
      </c>
      <c r="C547" s="189" t="s">
        <v>486</v>
      </c>
      <c r="D547" s="189">
        <v>4</v>
      </c>
    </row>
    <row r="548" spans="1:4" ht="13.5">
      <c r="A548" s="186">
        <v>21</v>
      </c>
      <c r="B548" s="188" t="s">
        <v>898</v>
      </c>
      <c r="C548" s="189" t="s">
        <v>411</v>
      </c>
      <c r="D548" s="189">
        <v>40</v>
      </c>
    </row>
    <row r="549" spans="1:4" ht="27">
      <c r="A549" s="186">
        <v>22</v>
      </c>
      <c r="B549" s="188" t="s">
        <v>881</v>
      </c>
      <c r="C549" s="189" t="s">
        <v>872</v>
      </c>
      <c r="D549" s="189">
        <v>0.042</v>
      </c>
    </row>
    <row r="550" spans="1:4" ht="13.5">
      <c r="A550" s="186">
        <v>23</v>
      </c>
      <c r="B550" s="188" t="s">
        <v>882</v>
      </c>
      <c r="C550" s="189" t="s">
        <v>872</v>
      </c>
      <c r="D550" s="189">
        <v>0.042</v>
      </c>
    </row>
    <row r="551" spans="1:4" ht="13.5">
      <c r="A551" s="186">
        <v>24</v>
      </c>
      <c r="B551" s="188" t="s">
        <v>883</v>
      </c>
      <c r="C551" s="189" t="s">
        <v>411</v>
      </c>
      <c r="D551" s="189">
        <v>3</v>
      </c>
    </row>
    <row r="552" spans="1:4" ht="27">
      <c r="A552" s="186">
        <v>28</v>
      </c>
      <c r="B552" s="188" t="s">
        <v>904</v>
      </c>
      <c r="C552" s="189" t="s">
        <v>486</v>
      </c>
      <c r="D552" s="189">
        <v>3</v>
      </c>
    </row>
    <row r="553" spans="1:4" ht="27">
      <c r="A553" s="186">
        <v>29</v>
      </c>
      <c r="B553" s="188" t="s">
        <v>885</v>
      </c>
      <c r="C553" s="189" t="s">
        <v>872</v>
      </c>
      <c r="D553" s="189">
        <v>0.012</v>
      </c>
    </row>
    <row r="554" spans="1:4" ht="27">
      <c r="A554" s="186">
        <v>30</v>
      </c>
      <c r="B554" s="188" t="s">
        <v>905</v>
      </c>
      <c r="C554" s="189" t="s">
        <v>486</v>
      </c>
      <c r="D554" s="189">
        <v>0.1</v>
      </c>
    </row>
    <row r="555" spans="1:4" ht="13.5">
      <c r="A555" s="186">
        <v>33</v>
      </c>
      <c r="B555" s="188" t="s">
        <v>886</v>
      </c>
      <c r="C555" s="189" t="s">
        <v>411</v>
      </c>
      <c r="D555" s="189">
        <v>0.6</v>
      </c>
    </row>
    <row r="557" spans="1:4" ht="13.5">
      <c r="A557" s="312" t="s">
        <v>943</v>
      </c>
      <c r="B557" s="313"/>
      <c r="C557" s="313"/>
      <c r="D557" s="314"/>
    </row>
    <row r="558" spans="1:4" ht="24.75" customHeight="1">
      <c r="A558" s="20" t="s">
        <v>0</v>
      </c>
      <c r="B558" s="20" t="s">
        <v>1</v>
      </c>
      <c r="C558" s="20" t="s">
        <v>2</v>
      </c>
      <c r="D558" s="20" t="s">
        <v>865</v>
      </c>
    </row>
    <row r="559" spans="1:4" ht="13.5">
      <c r="A559" s="186">
        <v>1</v>
      </c>
      <c r="B559" s="187" t="s">
        <v>866</v>
      </c>
      <c r="C559" s="186" t="s">
        <v>411</v>
      </c>
      <c r="D559" s="186">
        <v>60</v>
      </c>
    </row>
    <row r="560" spans="1:4" ht="27">
      <c r="A560" s="186">
        <v>2</v>
      </c>
      <c r="B560" s="187" t="s">
        <v>888</v>
      </c>
      <c r="C560" s="186" t="s">
        <v>486</v>
      </c>
      <c r="D560" s="186">
        <v>0.2</v>
      </c>
    </row>
    <row r="561" spans="1:4" ht="27">
      <c r="A561" s="186">
        <v>3</v>
      </c>
      <c r="B561" s="188" t="s">
        <v>867</v>
      </c>
      <c r="C561" s="189" t="s">
        <v>411</v>
      </c>
      <c r="D561" s="189">
        <v>20.4</v>
      </c>
    </row>
    <row r="562" spans="1:4" ht="27">
      <c r="A562" s="186">
        <v>4</v>
      </c>
      <c r="B562" s="188" t="s">
        <v>890</v>
      </c>
      <c r="C562" s="189" t="s">
        <v>411</v>
      </c>
      <c r="D562" s="189">
        <v>12</v>
      </c>
    </row>
    <row r="563" spans="1:4" ht="13.5">
      <c r="A563" s="186">
        <v>5</v>
      </c>
      <c r="B563" s="188" t="s">
        <v>868</v>
      </c>
      <c r="C563" s="189" t="s">
        <v>411</v>
      </c>
      <c r="D563" s="189">
        <v>56</v>
      </c>
    </row>
    <row r="564" spans="1:4" ht="27">
      <c r="A564" s="186">
        <v>6</v>
      </c>
      <c r="B564" s="188" t="s">
        <v>869</v>
      </c>
      <c r="C564" s="189" t="s">
        <v>411</v>
      </c>
      <c r="D564" s="189">
        <v>71.5</v>
      </c>
    </row>
    <row r="565" spans="1:4" ht="13.5">
      <c r="A565" s="186">
        <v>7</v>
      </c>
      <c r="B565" s="188" t="s">
        <v>870</v>
      </c>
      <c r="C565" s="189" t="s">
        <v>14</v>
      </c>
      <c r="D565" s="189">
        <v>9.5</v>
      </c>
    </row>
    <row r="566" spans="1:4" ht="27">
      <c r="A566" s="186">
        <v>8</v>
      </c>
      <c r="B566" s="188" t="s">
        <v>871</v>
      </c>
      <c r="C566" s="189" t="s">
        <v>872</v>
      </c>
      <c r="D566" s="189">
        <v>0.082</v>
      </c>
    </row>
    <row r="567" spans="1:4" ht="27">
      <c r="A567" s="186">
        <v>9</v>
      </c>
      <c r="B567" s="188" t="s">
        <v>891</v>
      </c>
      <c r="C567" s="189" t="s">
        <v>3</v>
      </c>
      <c r="D567" s="189">
        <v>4</v>
      </c>
    </row>
    <row r="568" spans="1:4" ht="13.5">
      <c r="A568" s="186">
        <v>10</v>
      </c>
      <c r="B568" s="188" t="s">
        <v>892</v>
      </c>
      <c r="C568" s="189" t="s">
        <v>872</v>
      </c>
      <c r="D568" s="189">
        <v>0.03</v>
      </c>
    </row>
    <row r="569" spans="1:4" ht="13.5">
      <c r="A569" s="186">
        <v>11</v>
      </c>
      <c r="B569" s="188" t="s">
        <v>873</v>
      </c>
      <c r="C569" s="189" t="s">
        <v>872</v>
      </c>
      <c r="D569" s="189">
        <v>0.0039</v>
      </c>
    </row>
    <row r="570" spans="1:4" ht="13.5">
      <c r="A570" s="186">
        <v>12</v>
      </c>
      <c r="B570" s="188" t="s">
        <v>874</v>
      </c>
      <c r="C570" s="189" t="s">
        <v>3</v>
      </c>
      <c r="D570" s="189">
        <v>3</v>
      </c>
    </row>
    <row r="571" spans="1:4" ht="13.5">
      <c r="A571" s="186">
        <v>13</v>
      </c>
      <c r="B571" s="188" t="s">
        <v>875</v>
      </c>
      <c r="C571" s="189" t="s">
        <v>411</v>
      </c>
      <c r="D571" s="189">
        <v>43</v>
      </c>
    </row>
    <row r="572" spans="1:4" ht="27">
      <c r="A572" s="186">
        <v>14</v>
      </c>
      <c r="B572" s="188" t="s">
        <v>876</v>
      </c>
      <c r="C572" s="189" t="s">
        <v>411</v>
      </c>
      <c r="D572" s="189">
        <v>43</v>
      </c>
    </row>
    <row r="573" spans="1:4" ht="27">
      <c r="A573" s="186">
        <v>15</v>
      </c>
      <c r="B573" s="188" t="s">
        <v>877</v>
      </c>
      <c r="C573" s="189" t="s">
        <v>14</v>
      </c>
      <c r="D573" s="189">
        <v>4</v>
      </c>
    </row>
    <row r="574" spans="1:4" ht="13.5">
      <c r="A574" s="186">
        <v>16</v>
      </c>
      <c r="B574" s="188" t="s">
        <v>878</v>
      </c>
      <c r="C574" s="189" t="s">
        <v>411</v>
      </c>
      <c r="D574" s="189">
        <v>96</v>
      </c>
    </row>
    <row r="575" spans="1:4" ht="13.5">
      <c r="A575" s="186">
        <v>17</v>
      </c>
      <c r="B575" s="188" t="s">
        <v>879</v>
      </c>
      <c r="C575" s="189" t="s">
        <v>411</v>
      </c>
      <c r="D575" s="189">
        <v>96</v>
      </c>
    </row>
    <row r="576" spans="1:4" ht="27">
      <c r="A576" s="186">
        <v>18</v>
      </c>
      <c r="B576" s="188" t="s">
        <v>880</v>
      </c>
      <c r="C576" s="189" t="s">
        <v>411</v>
      </c>
      <c r="D576" s="189">
        <v>96</v>
      </c>
    </row>
    <row r="577" spans="1:4" ht="14.25" customHeight="1">
      <c r="A577" s="186">
        <v>19</v>
      </c>
      <c r="B577" s="188" t="s">
        <v>896</v>
      </c>
      <c r="C577" s="189" t="s">
        <v>486</v>
      </c>
      <c r="D577" s="189">
        <v>3</v>
      </c>
    </row>
    <row r="578" spans="1:4" ht="13.5">
      <c r="A578" s="186">
        <v>20</v>
      </c>
      <c r="B578" s="188" t="s">
        <v>897</v>
      </c>
      <c r="C578" s="189" t="s">
        <v>486</v>
      </c>
      <c r="D578" s="189">
        <v>4</v>
      </c>
    </row>
    <row r="579" spans="1:4" ht="13.5">
      <c r="A579" s="186">
        <v>21</v>
      </c>
      <c r="B579" s="188" t="s">
        <v>898</v>
      </c>
      <c r="C579" s="189" t="s">
        <v>411</v>
      </c>
      <c r="D579" s="189">
        <v>40</v>
      </c>
    </row>
    <row r="580" spans="1:4" ht="27">
      <c r="A580" s="186">
        <v>22</v>
      </c>
      <c r="B580" s="188" t="s">
        <v>881</v>
      </c>
      <c r="C580" s="189" t="s">
        <v>872</v>
      </c>
      <c r="D580" s="189">
        <v>0.042</v>
      </c>
    </row>
    <row r="581" spans="1:4" ht="13.5">
      <c r="A581" s="186">
        <v>23</v>
      </c>
      <c r="B581" s="188" t="s">
        <v>882</v>
      </c>
      <c r="C581" s="189" t="s">
        <v>872</v>
      </c>
      <c r="D581" s="189">
        <v>0.042</v>
      </c>
    </row>
    <row r="582" spans="1:4" ht="13.5">
      <c r="A582" s="186">
        <v>24</v>
      </c>
      <c r="B582" s="188" t="s">
        <v>883</v>
      </c>
      <c r="C582" s="189" t="s">
        <v>411</v>
      </c>
      <c r="D582" s="189">
        <v>3</v>
      </c>
    </row>
    <row r="583" spans="1:4" ht="27">
      <c r="A583" s="186">
        <v>28</v>
      </c>
      <c r="B583" s="188" t="s">
        <v>904</v>
      </c>
      <c r="C583" s="189" t="s">
        <v>486</v>
      </c>
      <c r="D583" s="189">
        <v>3</v>
      </c>
    </row>
    <row r="584" spans="1:4" ht="27">
      <c r="A584" s="186">
        <v>29</v>
      </c>
      <c r="B584" s="188" t="s">
        <v>885</v>
      </c>
      <c r="C584" s="189" t="s">
        <v>872</v>
      </c>
      <c r="D584" s="189">
        <v>0.012</v>
      </c>
    </row>
    <row r="585" spans="1:4" ht="27">
      <c r="A585" s="186">
        <v>30</v>
      </c>
      <c r="B585" s="188" t="s">
        <v>905</v>
      </c>
      <c r="C585" s="189" t="s">
        <v>486</v>
      </c>
      <c r="D585" s="189">
        <v>0.1</v>
      </c>
    </row>
    <row r="586" spans="1:4" ht="13.5">
      <c r="A586" s="186">
        <v>33</v>
      </c>
      <c r="B586" s="188" t="s">
        <v>886</v>
      </c>
      <c r="C586" s="189" t="s">
        <v>411</v>
      </c>
      <c r="D586" s="189">
        <v>0.6</v>
      </c>
    </row>
    <row r="588" spans="1:4" ht="13.5">
      <c r="A588" s="312" t="s">
        <v>944</v>
      </c>
      <c r="B588" s="313"/>
      <c r="C588" s="313"/>
      <c r="D588" s="314"/>
    </row>
    <row r="589" spans="1:4" ht="26.25" customHeight="1">
      <c r="A589" s="20" t="s">
        <v>0</v>
      </c>
      <c r="B589" s="20" t="s">
        <v>1</v>
      </c>
      <c r="C589" s="20" t="s">
        <v>2</v>
      </c>
      <c r="D589" s="20" t="s">
        <v>865</v>
      </c>
    </row>
    <row r="590" spans="1:4" ht="13.5">
      <c r="A590" s="186">
        <v>1</v>
      </c>
      <c r="B590" s="188" t="s">
        <v>870</v>
      </c>
      <c r="C590" s="189" t="s">
        <v>14</v>
      </c>
      <c r="D590" s="189">
        <v>9.5</v>
      </c>
    </row>
    <row r="591" spans="1:4" ht="27">
      <c r="A591" s="186">
        <v>2</v>
      </c>
      <c r="B591" s="188" t="s">
        <v>871</v>
      </c>
      <c r="C591" s="189" t="s">
        <v>872</v>
      </c>
      <c r="D591" s="189">
        <v>0.082</v>
      </c>
    </row>
    <row r="592" spans="1:4" ht="13.5">
      <c r="A592" s="186">
        <v>3</v>
      </c>
      <c r="B592" s="188" t="s">
        <v>873</v>
      </c>
      <c r="C592" s="189" t="s">
        <v>872</v>
      </c>
      <c r="D592" s="189">
        <v>0.0039</v>
      </c>
    </row>
    <row r="593" spans="1:4" ht="13.5">
      <c r="A593" s="186">
        <v>4</v>
      </c>
      <c r="B593" s="188" t="s">
        <v>874</v>
      </c>
      <c r="C593" s="189" t="s">
        <v>3</v>
      </c>
      <c r="D593" s="189">
        <v>3</v>
      </c>
    </row>
    <row r="594" spans="1:4" ht="13.5">
      <c r="A594" s="186">
        <v>5</v>
      </c>
      <c r="B594" s="188" t="s">
        <v>875</v>
      </c>
      <c r="C594" s="189" t="s">
        <v>411</v>
      </c>
      <c r="D594" s="189">
        <v>43</v>
      </c>
    </row>
    <row r="595" spans="1:4" ht="27">
      <c r="A595" s="186">
        <v>6</v>
      </c>
      <c r="B595" s="188" t="s">
        <v>876</v>
      </c>
      <c r="C595" s="189" t="s">
        <v>411</v>
      </c>
      <c r="D595" s="189">
        <v>43</v>
      </c>
    </row>
    <row r="596" spans="1:4" ht="27">
      <c r="A596" s="186">
        <v>7</v>
      </c>
      <c r="B596" s="188" t="s">
        <v>877</v>
      </c>
      <c r="C596" s="189" t="s">
        <v>14</v>
      </c>
      <c r="D596" s="189">
        <v>4</v>
      </c>
    </row>
    <row r="597" spans="1:4" ht="27">
      <c r="A597" s="186">
        <v>8</v>
      </c>
      <c r="B597" s="188" t="s">
        <v>881</v>
      </c>
      <c r="C597" s="189" t="s">
        <v>872</v>
      </c>
      <c r="D597" s="189">
        <v>0.042</v>
      </c>
    </row>
    <row r="598" spans="1:4" ht="13.5">
      <c r="A598" s="186">
        <v>9</v>
      </c>
      <c r="B598" s="188" t="s">
        <v>882</v>
      </c>
      <c r="C598" s="189" t="s">
        <v>872</v>
      </c>
      <c r="D598" s="189">
        <v>0.042</v>
      </c>
    </row>
    <row r="599" spans="1:4" ht="13.5">
      <c r="A599" s="186">
        <v>10</v>
      </c>
      <c r="B599" s="188" t="s">
        <v>883</v>
      </c>
      <c r="C599" s="189" t="s">
        <v>411</v>
      </c>
      <c r="D599" s="189">
        <v>3</v>
      </c>
    </row>
    <row r="600" spans="1:4" ht="13.5">
      <c r="A600" s="186">
        <v>11</v>
      </c>
      <c r="B600" s="188" t="s">
        <v>901</v>
      </c>
      <c r="C600" s="189" t="s">
        <v>3</v>
      </c>
      <c r="D600" s="189">
        <v>1</v>
      </c>
    </row>
    <row r="601" spans="1:4" ht="13.5">
      <c r="A601" s="186">
        <v>12</v>
      </c>
      <c r="B601" s="188" t="s">
        <v>902</v>
      </c>
      <c r="C601" s="189" t="s">
        <v>3</v>
      </c>
      <c r="D601" s="189">
        <v>1</v>
      </c>
    </row>
    <row r="602" spans="1:4" ht="15" customHeight="1">
      <c r="A602" s="186">
        <v>13</v>
      </c>
      <c r="B602" s="188" t="s">
        <v>903</v>
      </c>
      <c r="C602" s="189" t="s">
        <v>486</v>
      </c>
      <c r="D602" s="189">
        <v>2.5</v>
      </c>
    </row>
    <row r="603" spans="1:4" ht="27">
      <c r="A603" s="186">
        <v>14</v>
      </c>
      <c r="B603" s="188" t="s">
        <v>904</v>
      </c>
      <c r="C603" s="189" t="s">
        <v>486</v>
      </c>
      <c r="D603" s="189">
        <v>3</v>
      </c>
    </row>
    <row r="604" spans="1:4" ht="27">
      <c r="A604" s="186">
        <v>15</v>
      </c>
      <c r="B604" s="188" t="s">
        <v>905</v>
      </c>
      <c r="C604" s="189" t="s">
        <v>486</v>
      </c>
      <c r="D604" s="189">
        <v>0.1</v>
      </c>
    </row>
    <row r="605" spans="1:4" ht="27">
      <c r="A605" s="186">
        <v>16</v>
      </c>
      <c r="B605" s="188" t="s">
        <v>907</v>
      </c>
      <c r="C605" s="189" t="s">
        <v>872</v>
      </c>
      <c r="D605" s="189">
        <v>0.12</v>
      </c>
    </row>
    <row r="606" spans="1:4" ht="13.5">
      <c r="A606" s="186">
        <v>17</v>
      </c>
      <c r="B606" s="188" t="s">
        <v>886</v>
      </c>
      <c r="C606" s="189" t="s">
        <v>411</v>
      </c>
      <c r="D606" s="189">
        <v>0.6</v>
      </c>
    </row>
    <row r="608" spans="1:4" ht="13.5">
      <c r="A608" s="312" t="s">
        <v>945</v>
      </c>
      <c r="B608" s="313"/>
      <c r="C608" s="313"/>
      <c r="D608" s="314"/>
    </row>
    <row r="609" spans="1:4" ht="25.5" customHeight="1">
      <c r="A609" s="20" t="s">
        <v>0</v>
      </c>
      <c r="B609" s="20" t="s">
        <v>1</v>
      </c>
      <c r="C609" s="20" t="s">
        <v>2</v>
      </c>
      <c r="D609" s="20" t="s">
        <v>865</v>
      </c>
    </row>
    <row r="610" spans="1:4" ht="13.5">
      <c r="A610" s="186">
        <v>1</v>
      </c>
      <c r="B610" s="187" t="s">
        <v>866</v>
      </c>
      <c r="C610" s="186" t="s">
        <v>411</v>
      </c>
      <c r="D610" s="186">
        <v>60</v>
      </c>
    </row>
    <row r="611" spans="1:4" ht="27">
      <c r="A611" s="186">
        <v>2</v>
      </c>
      <c r="B611" s="187" t="s">
        <v>888</v>
      </c>
      <c r="C611" s="186" t="s">
        <v>486</v>
      </c>
      <c r="D611" s="186">
        <v>0.2</v>
      </c>
    </row>
    <row r="612" spans="1:4" ht="27">
      <c r="A612" s="186">
        <v>3</v>
      </c>
      <c r="B612" s="188" t="s">
        <v>867</v>
      </c>
      <c r="C612" s="189" t="s">
        <v>411</v>
      </c>
      <c r="D612" s="189">
        <v>20.4</v>
      </c>
    </row>
    <row r="613" spans="1:4" ht="27">
      <c r="A613" s="186">
        <v>4</v>
      </c>
      <c r="B613" s="188" t="s">
        <v>890</v>
      </c>
      <c r="C613" s="189" t="s">
        <v>411</v>
      </c>
      <c r="D613" s="189">
        <v>12</v>
      </c>
    </row>
    <row r="614" spans="1:4" ht="13.5">
      <c r="A614" s="186">
        <v>5</v>
      </c>
      <c r="B614" s="188" t="s">
        <v>868</v>
      </c>
      <c r="C614" s="189" t="s">
        <v>411</v>
      </c>
      <c r="D614" s="189">
        <v>56</v>
      </c>
    </row>
    <row r="615" spans="1:4" ht="27">
      <c r="A615" s="186">
        <v>6</v>
      </c>
      <c r="B615" s="188" t="s">
        <v>869</v>
      </c>
      <c r="C615" s="189" t="s">
        <v>411</v>
      </c>
      <c r="D615" s="189">
        <v>71.5</v>
      </c>
    </row>
    <row r="616" spans="1:4" ht="13.5">
      <c r="A616" s="186">
        <v>7</v>
      </c>
      <c r="B616" s="188" t="s">
        <v>870</v>
      </c>
      <c r="C616" s="189" t="s">
        <v>14</v>
      </c>
      <c r="D616" s="189">
        <v>9.5</v>
      </c>
    </row>
    <row r="617" spans="1:4" ht="27">
      <c r="A617" s="186">
        <v>8</v>
      </c>
      <c r="B617" s="188" t="s">
        <v>871</v>
      </c>
      <c r="C617" s="189" t="s">
        <v>872</v>
      </c>
      <c r="D617" s="189">
        <v>0.082</v>
      </c>
    </row>
    <row r="618" spans="1:4" ht="27">
      <c r="A618" s="186">
        <v>9</v>
      </c>
      <c r="B618" s="188" t="s">
        <v>891</v>
      </c>
      <c r="C618" s="189" t="s">
        <v>3</v>
      </c>
      <c r="D618" s="189">
        <v>4</v>
      </c>
    </row>
    <row r="619" spans="1:4" ht="13.5">
      <c r="A619" s="186">
        <v>10</v>
      </c>
      <c r="B619" s="188" t="s">
        <v>892</v>
      </c>
      <c r="C619" s="189" t="s">
        <v>872</v>
      </c>
      <c r="D619" s="189">
        <v>0.03</v>
      </c>
    </row>
    <row r="620" spans="1:4" ht="13.5">
      <c r="A620" s="186">
        <v>11</v>
      </c>
      <c r="B620" s="188" t="s">
        <v>873</v>
      </c>
      <c r="C620" s="189" t="s">
        <v>872</v>
      </c>
      <c r="D620" s="189">
        <v>0.0039</v>
      </c>
    </row>
    <row r="621" spans="1:4" ht="13.5">
      <c r="A621" s="186">
        <v>12</v>
      </c>
      <c r="B621" s="188" t="s">
        <v>874</v>
      </c>
      <c r="C621" s="189" t="s">
        <v>3</v>
      </c>
      <c r="D621" s="189">
        <v>3</v>
      </c>
    </row>
    <row r="622" spans="1:4" ht="13.5">
      <c r="A622" s="186">
        <v>13</v>
      </c>
      <c r="B622" s="188" t="s">
        <v>875</v>
      </c>
      <c r="C622" s="189" t="s">
        <v>411</v>
      </c>
      <c r="D622" s="189">
        <v>43</v>
      </c>
    </row>
    <row r="623" spans="1:4" ht="27">
      <c r="A623" s="186">
        <v>14</v>
      </c>
      <c r="B623" s="188" t="s">
        <v>876</v>
      </c>
      <c r="C623" s="189" t="s">
        <v>411</v>
      </c>
      <c r="D623" s="189">
        <v>43</v>
      </c>
    </row>
    <row r="624" spans="1:4" ht="27">
      <c r="A624" s="186">
        <v>15</v>
      </c>
      <c r="B624" s="188" t="s">
        <v>877</v>
      </c>
      <c r="C624" s="189" t="s">
        <v>14</v>
      </c>
      <c r="D624" s="189">
        <v>4</v>
      </c>
    </row>
    <row r="625" spans="1:4" ht="13.5">
      <c r="A625" s="186">
        <v>16</v>
      </c>
      <c r="B625" s="188" t="s">
        <v>878</v>
      </c>
      <c r="C625" s="189" t="s">
        <v>411</v>
      </c>
      <c r="D625" s="189">
        <v>96</v>
      </c>
    </row>
    <row r="626" spans="1:4" ht="13.5">
      <c r="A626" s="186">
        <v>17</v>
      </c>
      <c r="B626" s="188" t="s">
        <v>879</v>
      </c>
      <c r="C626" s="189" t="s">
        <v>411</v>
      </c>
      <c r="D626" s="189">
        <v>96</v>
      </c>
    </row>
    <row r="627" spans="1:4" ht="27">
      <c r="A627" s="186">
        <v>18</v>
      </c>
      <c r="B627" s="188" t="s">
        <v>880</v>
      </c>
      <c r="C627" s="189" t="s">
        <v>411</v>
      </c>
      <c r="D627" s="189">
        <v>96</v>
      </c>
    </row>
    <row r="628" spans="1:4" ht="16.5" customHeight="1">
      <c r="A628" s="186">
        <v>19</v>
      </c>
      <c r="B628" s="188" t="s">
        <v>896</v>
      </c>
      <c r="C628" s="189" t="s">
        <v>486</v>
      </c>
      <c r="D628" s="189">
        <v>3</v>
      </c>
    </row>
    <row r="629" spans="1:4" ht="13.5">
      <c r="A629" s="186">
        <v>20</v>
      </c>
      <c r="B629" s="188" t="s">
        <v>897</v>
      </c>
      <c r="C629" s="189" t="s">
        <v>486</v>
      </c>
      <c r="D629" s="189">
        <v>4</v>
      </c>
    </row>
    <row r="630" spans="1:4" ht="13.5">
      <c r="A630" s="186">
        <v>21</v>
      </c>
      <c r="B630" s="188" t="s">
        <v>898</v>
      </c>
      <c r="C630" s="189" t="s">
        <v>411</v>
      </c>
      <c r="D630" s="189">
        <v>40</v>
      </c>
    </row>
    <row r="631" spans="1:4" ht="27">
      <c r="A631" s="186">
        <v>22</v>
      </c>
      <c r="B631" s="188" t="s">
        <v>881</v>
      </c>
      <c r="C631" s="189" t="s">
        <v>872</v>
      </c>
      <c r="D631" s="189">
        <v>0.042</v>
      </c>
    </row>
    <row r="632" spans="1:4" ht="13.5">
      <c r="A632" s="186">
        <v>23</v>
      </c>
      <c r="B632" s="188" t="s">
        <v>882</v>
      </c>
      <c r="C632" s="189" t="s">
        <v>872</v>
      </c>
      <c r="D632" s="189">
        <v>0.042</v>
      </c>
    </row>
    <row r="633" spans="1:4" ht="13.5">
      <c r="A633" s="186">
        <v>24</v>
      </c>
      <c r="B633" s="188" t="s">
        <v>883</v>
      </c>
      <c r="C633" s="189" t="s">
        <v>411</v>
      </c>
      <c r="D633" s="189">
        <v>3</v>
      </c>
    </row>
    <row r="634" spans="1:4" ht="27">
      <c r="A634" s="186">
        <v>28</v>
      </c>
      <c r="B634" s="188" t="s">
        <v>904</v>
      </c>
      <c r="C634" s="189" t="s">
        <v>486</v>
      </c>
      <c r="D634" s="189">
        <v>3</v>
      </c>
    </row>
    <row r="635" spans="1:4" ht="27">
      <c r="A635" s="186">
        <v>29</v>
      </c>
      <c r="B635" s="188" t="s">
        <v>885</v>
      </c>
      <c r="C635" s="189" t="s">
        <v>872</v>
      </c>
      <c r="D635" s="189">
        <v>0.012</v>
      </c>
    </row>
    <row r="636" spans="1:4" ht="27">
      <c r="A636" s="186">
        <v>30</v>
      </c>
      <c r="B636" s="188" t="s">
        <v>905</v>
      </c>
      <c r="C636" s="189" t="s">
        <v>486</v>
      </c>
      <c r="D636" s="189">
        <v>0.1</v>
      </c>
    </row>
    <row r="637" spans="1:4" ht="13.5">
      <c r="A637" s="186">
        <v>33</v>
      </c>
      <c r="B637" s="188" t="s">
        <v>886</v>
      </c>
      <c r="C637" s="189" t="s">
        <v>411</v>
      </c>
      <c r="D637" s="189">
        <v>0.6</v>
      </c>
    </row>
    <row r="639" spans="1:4" ht="13.5">
      <c r="A639" s="312" t="s">
        <v>946</v>
      </c>
      <c r="B639" s="313"/>
      <c r="C639" s="313"/>
      <c r="D639" s="314"/>
    </row>
    <row r="640" spans="1:4" ht="26.25" customHeight="1">
      <c r="A640" s="20" t="s">
        <v>0</v>
      </c>
      <c r="B640" s="20" t="s">
        <v>1</v>
      </c>
      <c r="C640" s="20" t="s">
        <v>2</v>
      </c>
      <c r="D640" s="20" t="s">
        <v>865</v>
      </c>
    </row>
    <row r="641" spans="1:4" ht="13.5">
      <c r="A641" s="186">
        <v>1</v>
      </c>
      <c r="B641" s="188" t="s">
        <v>870</v>
      </c>
      <c r="C641" s="189" t="s">
        <v>14</v>
      </c>
      <c r="D641" s="189">
        <v>9.5</v>
      </c>
    </row>
    <row r="642" spans="1:4" ht="27">
      <c r="A642" s="186">
        <v>2</v>
      </c>
      <c r="B642" s="188" t="s">
        <v>871</v>
      </c>
      <c r="C642" s="189" t="s">
        <v>872</v>
      </c>
      <c r="D642" s="189">
        <v>0.082</v>
      </c>
    </row>
    <row r="643" spans="1:4" ht="27">
      <c r="A643" s="186">
        <v>3</v>
      </c>
      <c r="B643" s="188" t="s">
        <v>891</v>
      </c>
      <c r="C643" s="189" t="s">
        <v>3</v>
      </c>
      <c r="D643" s="189">
        <v>4</v>
      </c>
    </row>
    <row r="644" spans="1:4" ht="13.5">
      <c r="A644" s="186">
        <v>4</v>
      </c>
      <c r="B644" s="188" t="s">
        <v>892</v>
      </c>
      <c r="C644" s="189" t="s">
        <v>872</v>
      </c>
      <c r="D644" s="189">
        <v>0.03</v>
      </c>
    </row>
    <row r="645" spans="1:4" ht="13.5">
      <c r="A645" s="186">
        <v>5</v>
      </c>
      <c r="B645" s="188" t="s">
        <v>873</v>
      </c>
      <c r="C645" s="189" t="s">
        <v>872</v>
      </c>
      <c r="D645" s="189">
        <v>0.0039</v>
      </c>
    </row>
    <row r="646" spans="1:4" ht="13.5">
      <c r="A646" s="186">
        <v>6</v>
      </c>
      <c r="B646" s="188" t="s">
        <v>874</v>
      </c>
      <c r="C646" s="189" t="s">
        <v>3</v>
      </c>
      <c r="D646" s="189">
        <v>3</v>
      </c>
    </row>
    <row r="647" spans="1:4" ht="13.5">
      <c r="A647" s="186">
        <v>7</v>
      </c>
      <c r="B647" s="188" t="s">
        <v>875</v>
      </c>
      <c r="C647" s="189" t="s">
        <v>411</v>
      </c>
      <c r="D647" s="189">
        <v>43</v>
      </c>
    </row>
    <row r="648" spans="1:4" ht="27">
      <c r="A648" s="186">
        <v>8</v>
      </c>
      <c r="B648" s="188" t="s">
        <v>876</v>
      </c>
      <c r="C648" s="189" t="s">
        <v>411</v>
      </c>
      <c r="D648" s="189">
        <v>43</v>
      </c>
    </row>
    <row r="649" spans="1:4" ht="27">
      <c r="A649" s="186">
        <v>9</v>
      </c>
      <c r="B649" s="188" t="s">
        <v>877</v>
      </c>
      <c r="C649" s="189" t="s">
        <v>14</v>
      </c>
      <c r="D649" s="189">
        <v>4</v>
      </c>
    </row>
    <row r="650" spans="1:4" ht="27">
      <c r="A650" s="186">
        <v>10</v>
      </c>
      <c r="B650" s="188" t="s">
        <v>881</v>
      </c>
      <c r="C650" s="189" t="s">
        <v>872</v>
      </c>
      <c r="D650" s="189">
        <v>0.042</v>
      </c>
    </row>
    <row r="651" spans="1:4" ht="13.5">
      <c r="A651" s="186">
        <v>11</v>
      </c>
      <c r="B651" s="188" t="s">
        <v>882</v>
      </c>
      <c r="C651" s="189" t="s">
        <v>872</v>
      </c>
      <c r="D651" s="189">
        <v>0.042</v>
      </c>
    </row>
    <row r="652" spans="1:4" ht="13.5">
      <c r="A652" s="186">
        <v>12</v>
      </c>
      <c r="B652" s="188" t="s">
        <v>883</v>
      </c>
      <c r="C652" s="189" t="s">
        <v>411</v>
      </c>
      <c r="D652" s="189">
        <v>3</v>
      </c>
    </row>
    <row r="653" spans="1:4" ht="13.5">
      <c r="A653" s="186">
        <v>13</v>
      </c>
      <c r="B653" s="188" t="s">
        <v>901</v>
      </c>
      <c r="C653" s="189" t="s">
        <v>3</v>
      </c>
      <c r="D653" s="189">
        <v>1</v>
      </c>
    </row>
    <row r="654" spans="1:4" ht="13.5">
      <c r="A654" s="186">
        <v>14</v>
      </c>
      <c r="B654" s="188" t="s">
        <v>902</v>
      </c>
      <c r="C654" s="189" t="s">
        <v>3</v>
      </c>
      <c r="D654" s="189">
        <v>1</v>
      </c>
    </row>
    <row r="655" spans="1:4" ht="27">
      <c r="A655" s="186">
        <v>15</v>
      </c>
      <c r="B655" s="188" t="s">
        <v>904</v>
      </c>
      <c r="C655" s="189" t="s">
        <v>486</v>
      </c>
      <c r="D655" s="189">
        <v>3</v>
      </c>
    </row>
    <row r="656" spans="1:4" ht="27">
      <c r="A656" s="186">
        <v>16</v>
      </c>
      <c r="B656" s="188" t="s">
        <v>885</v>
      </c>
      <c r="C656" s="189" t="s">
        <v>872</v>
      </c>
      <c r="D656" s="189">
        <v>0.012</v>
      </c>
    </row>
    <row r="657" spans="1:4" ht="27">
      <c r="A657" s="186">
        <v>17</v>
      </c>
      <c r="B657" s="188" t="s">
        <v>905</v>
      </c>
      <c r="C657" s="189" t="s">
        <v>486</v>
      </c>
      <c r="D657" s="189">
        <v>0.1</v>
      </c>
    </row>
    <row r="658" spans="1:4" ht="13.5">
      <c r="A658" s="186">
        <v>18</v>
      </c>
      <c r="B658" s="188" t="s">
        <v>886</v>
      </c>
      <c r="C658" s="189" t="s">
        <v>411</v>
      </c>
      <c r="D658" s="189">
        <v>0.6</v>
      </c>
    </row>
    <row r="660" spans="1:4" ht="13.5">
      <c r="A660" s="312" t="s">
        <v>947</v>
      </c>
      <c r="B660" s="313"/>
      <c r="C660" s="313"/>
      <c r="D660" s="314"/>
    </row>
    <row r="661" spans="1:4" ht="24.75" customHeight="1">
      <c r="A661" s="20" t="s">
        <v>0</v>
      </c>
      <c r="B661" s="20" t="s">
        <v>1</v>
      </c>
      <c r="C661" s="20" t="s">
        <v>2</v>
      </c>
      <c r="D661" s="20" t="s">
        <v>865</v>
      </c>
    </row>
    <row r="662" spans="1:4" ht="13.5">
      <c r="A662" s="186">
        <v>1</v>
      </c>
      <c r="B662" s="187" t="s">
        <v>866</v>
      </c>
      <c r="C662" s="186" t="s">
        <v>411</v>
      </c>
      <c r="D662" s="186">
        <v>60</v>
      </c>
    </row>
    <row r="663" spans="1:4" ht="27">
      <c r="A663" s="186">
        <v>2</v>
      </c>
      <c r="B663" s="187" t="s">
        <v>888</v>
      </c>
      <c r="C663" s="186" t="s">
        <v>486</v>
      </c>
      <c r="D663" s="186">
        <v>0.2</v>
      </c>
    </row>
    <row r="664" spans="1:4" ht="27">
      <c r="A664" s="186">
        <v>3</v>
      </c>
      <c r="B664" s="188" t="s">
        <v>867</v>
      </c>
      <c r="C664" s="189" t="s">
        <v>411</v>
      </c>
      <c r="D664" s="189">
        <v>20.4</v>
      </c>
    </row>
    <row r="665" spans="1:4" ht="27">
      <c r="A665" s="186">
        <v>4</v>
      </c>
      <c r="B665" s="188" t="s">
        <v>890</v>
      </c>
      <c r="C665" s="189" t="s">
        <v>411</v>
      </c>
      <c r="D665" s="189">
        <v>12</v>
      </c>
    </row>
    <row r="666" spans="1:4" ht="13.5">
      <c r="A666" s="186">
        <v>5</v>
      </c>
      <c r="B666" s="188" t="s">
        <v>868</v>
      </c>
      <c r="C666" s="189" t="s">
        <v>411</v>
      </c>
      <c r="D666" s="189">
        <v>56</v>
      </c>
    </row>
    <row r="667" spans="1:4" ht="27">
      <c r="A667" s="186">
        <v>6</v>
      </c>
      <c r="B667" s="188" t="s">
        <v>869</v>
      </c>
      <c r="C667" s="189" t="s">
        <v>411</v>
      </c>
      <c r="D667" s="189">
        <v>71.5</v>
      </c>
    </row>
    <row r="668" spans="1:4" ht="13.5">
      <c r="A668" s="186">
        <v>7</v>
      </c>
      <c r="B668" s="188" t="s">
        <v>870</v>
      </c>
      <c r="C668" s="189" t="s">
        <v>14</v>
      </c>
      <c r="D668" s="189">
        <v>9.5</v>
      </c>
    </row>
    <row r="669" spans="1:4" ht="27">
      <c r="A669" s="186">
        <v>8</v>
      </c>
      <c r="B669" s="188" t="s">
        <v>871</v>
      </c>
      <c r="C669" s="189" t="s">
        <v>872</v>
      </c>
      <c r="D669" s="189">
        <v>0.082</v>
      </c>
    </row>
    <row r="670" spans="1:4" ht="27">
      <c r="A670" s="186">
        <v>9</v>
      </c>
      <c r="B670" s="188" t="s">
        <v>891</v>
      </c>
      <c r="C670" s="189" t="s">
        <v>3</v>
      </c>
      <c r="D670" s="189">
        <v>4</v>
      </c>
    </row>
    <row r="671" spans="1:4" ht="13.5">
      <c r="A671" s="186">
        <v>10</v>
      </c>
      <c r="B671" s="188" t="s">
        <v>892</v>
      </c>
      <c r="C671" s="189" t="s">
        <v>872</v>
      </c>
      <c r="D671" s="189">
        <v>0.03</v>
      </c>
    </row>
    <row r="672" spans="1:4" ht="13.5">
      <c r="A672" s="186">
        <v>11</v>
      </c>
      <c r="B672" s="188" t="s">
        <v>873</v>
      </c>
      <c r="C672" s="189" t="s">
        <v>872</v>
      </c>
      <c r="D672" s="189">
        <v>0.0039</v>
      </c>
    </row>
    <row r="673" spans="1:4" ht="13.5">
      <c r="A673" s="186">
        <v>12</v>
      </c>
      <c r="B673" s="188" t="s">
        <v>874</v>
      </c>
      <c r="C673" s="189" t="s">
        <v>3</v>
      </c>
      <c r="D673" s="189">
        <v>3</v>
      </c>
    </row>
    <row r="674" spans="1:4" ht="13.5">
      <c r="A674" s="186">
        <v>13</v>
      </c>
      <c r="B674" s="188" t="s">
        <v>875</v>
      </c>
      <c r="C674" s="189" t="s">
        <v>411</v>
      </c>
      <c r="D674" s="189">
        <v>43</v>
      </c>
    </row>
    <row r="675" spans="1:4" ht="27">
      <c r="A675" s="186">
        <v>14</v>
      </c>
      <c r="B675" s="188" t="s">
        <v>876</v>
      </c>
      <c r="C675" s="189" t="s">
        <v>411</v>
      </c>
      <c r="D675" s="189">
        <v>43</v>
      </c>
    </row>
    <row r="676" spans="1:4" ht="27">
      <c r="A676" s="186">
        <v>15</v>
      </c>
      <c r="B676" s="188" t="s">
        <v>877</v>
      </c>
      <c r="C676" s="189" t="s">
        <v>14</v>
      </c>
      <c r="D676" s="189">
        <v>4</v>
      </c>
    </row>
    <row r="677" spans="1:4" ht="13.5">
      <c r="A677" s="186">
        <v>16</v>
      </c>
      <c r="B677" s="188" t="s">
        <v>878</v>
      </c>
      <c r="C677" s="189" t="s">
        <v>411</v>
      </c>
      <c r="D677" s="189">
        <v>96</v>
      </c>
    </row>
    <row r="678" spans="1:4" ht="13.5">
      <c r="A678" s="186">
        <v>17</v>
      </c>
      <c r="B678" s="188" t="s">
        <v>879</v>
      </c>
      <c r="C678" s="189" t="s">
        <v>411</v>
      </c>
      <c r="D678" s="189">
        <v>96</v>
      </c>
    </row>
    <row r="679" spans="1:4" ht="27">
      <c r="A679" s="186">
        <v>18</v>
      </c>
      <c r="B679" s="188" t="s">
        <v>880</v>
      </c>
      <c r="C679" s="189" t="s">
        <v>411</v>
      </c>
      <c r="D679" s="189">
        <v>96</v>
      </c>
    </row>
    <row r="680" spans="1:4" ht="12.75" customHeight="1">
      <c r="A680" s="186">
        <v>19</v>
      </c>
      <c r="B680" s="188" t="s">
        <v>896</v>
      </c>
      <c r="C680" s="189" t="s">
        <v>486</v>
      </c>
      <c r="D680" s="189">
        <v>3</v>
      </c>
    </row>
    <row r="681" spans="1:4" ht="13.5">
      <c r="A681" s="186">
        <v>20</v>
      </c>
      <c r="B681" s="188" t="s">
        <v>897</v>
      </c>
      <c r="C681" s="189" t="s">
        <v>486</v>
      </c>
      <c r="D681" s="189">
        <v>4</v>
      </c>
    </row>
    <row r="682" spans="1:4" ht="13.5">
      <c r="A682" s="186">
        <v>21</v>
      </c>
      <c r="B682" s="188" t="s">
        <v>898</v>
      </c>
      <c r="C682" s="189" t="s">
        <v>411</v>
      </c>
      <c r="D682" s="189">
        <v>40</v>
      </c>
    </row>
    <row r="683" spans="1:4" ht="27">
      <c r="A683" s="186">
        <v>22</v>
      </c>
      <c r="B683" s="188" t="s">
        <v>881</v>
      </c>
      <c r="C683" s="189" t="s">
        <v>872</v>
      </c>
      <c r="D683" s="189">
        <v>0.042</v>
      </c>
    </row>
    <row r="684" spans="1:4" ht="13.5">
      <c r="A684" s="186">
        <v>23</v>
      </c>
      <c r="B684" s="188" t="s">
        <v>882</v>
      </c>
      <c r="C684" s="189" t="s">
        <v>872</v>
      </c>
      <c r="D684" s="189">
        <v>0.042</v>
      </c>
    </row>
    <row r="685" spans="1:4" ht="13.5">
      <c r="A685" s="186">
        <v>24</v>
      </c>
      <c r="B685" s="188" t="s">
        <v>883</v>
      </c>
      <c r="C685" s="189" t="s">
        <v>411</v>
      </c>
      <c r="D685" s="189">
        <v>3</v>
      </c>
    </row>
    <row r="686" spans="1:4" ht="27">
      <c r="A686" s="186">
        <v>28</v>
      </c>
      <c r="B686" s="188" t="s">
        <v>904</v>
      </c>
      <c r="C686" s="189" t="s">
        <v>486</v>
      </c>
      <c r="D686" s="189">
        <v>3</v>
      </c>
    </row>
    <row r="687" spans="1:4" ht="27">
      <c r="A687" s="186">
        <v>29</v>
      </c>
      <c r="B687" s="188" t="s">
        <v>885</v>
      </c>
      <c r="C687" s="189" t="s">
        <v>872</v>
      </c>
      <c r="D687" s="189">
        <v>0.012</v>
      </c>
    </row>
    <row r="688" spans="1:4" ht="27">
      <c r="A688" s="186">
        <v>30</v>
      </c>
      <c r="B688" s="188" t="s">
        <v>905</v>
      </c>
      <c r="C688" s="189" t="s">
        <v>486</v>
      </c>
      <c r="D688" s="189">
        <v>0.1</v>
      </c>
    </row>
    <row r="689" spans="1:4" ht="13.5">
      <c r="A689" s="186">
        <v>33</v>
      </c>
      <c r="B689" s="188" t="s">
        <v>886</v>
      </c>
      <c r="C689" s="189" t="s">
        <v>411</v>
      </c>
      <c r="D689" s="189">
        <v>0.6</v>
      </c>
    </row>
    <row r="691" spans="1:4" ht="13.5">
      <c r="A691" s="312" t="s">
        <v>948</v>
      </c>
      <c r="B691" s="313"/>
      <c r="C691" s="313"/>
      <c r="D691" s="314"/>
    </row>
    <row r="692" spans="1:4" ht="25.5" customHeight="1">
      <c r="A692" s="20" t="s">
        <v>0</v>
      </c>
      <c r="B692" s="20" t="s">
        <v>1</v>
      </c>
      <c r="C692" s="20" t="s">
        <v>2</v>
      </c>
      <c r="D692" s="20" t="s">
        <v>865</v>
      </c>
    </row>
    <row r="693" spans="1:4" ht="13.5">
      <c r="A693" s="186">
        <v>1</v>
      </c>
      <c r="B693" s="187" t="s">
        <v>866</v>
      </c>
      <c r="C693" s="186" t="s">
        <v>411</v>
      </c>
      <c r="D693" s="186">
        <v>60</v>
      </c>
    </row>
    <row r="694" spans="1:4" ht="27">
      <c r="A694" s="186">
        <v>2</v>
      </c>
      <c r="B694" s="187" t="s">
        <v>888</v>
      </c>
      <c r="C694" s="186" t="s">
        <v>486</v>
      </c>
      <c r="D694" s="186">
        <v>0.2</v>
      </c>
    </row>
    <row r="695" spans="1:4" ht="27">
      <c r="A695" s="186">
        <v>3</v>
      </c>
      <c r="B695" s="188" t="s">
        <v>867</v>
      </c>
      <c r="C695" s="189" t="s">
        <v>411</v>
      </c>
      <c r="D695" s="189">
        <v>20.4</v>
      </c>
    </row>
    <row r="696" spans="1:4" ht="27">
      <c r="A696" s="186">
        <v>4</v>
      </c>
      <c r="B696" s="188" t="s">
        <v>890</v>
      </c>
      <c r="C696" s="189" t="s">
        <v>411</v>
      </c>
      <c r="D696" s="189">
        <v>12</v>
      </c>
    </row>
    <row r="697" spans="1:4" ht="13.5">
      <c r="A697" s="186">
        <v>5</v>
      </c>
      <c r="B697" s="188" t="s">
        <v>868</v>
      </c>
      <c r="C697" s="189" t="s">
        <v>411</v>
      </c>
      <c r="D697" s="189">
        <v>56</v>
      </c>
    </row>
    <row r="698" spans="1:4" ht="27">
      <c r="A698" s="186">
        <v>6</v>
      </c>
      <c r="B698" s="188" t="s">
        <v>869</v>
      </c>
      <c r="C698" s="189" t="s">
        <v>411</v>
      </c>
      <c r="D698" s="189">
        <v>71.5</v>
      </c>
    </row>
    <row r="699" spans="1:4" ht="13.5">
      <c r="A699" s="186">
        <v>7</v>
      </c>
      <c r="B699" s="188" t="s">
        <v>870</v>
      </c>
      <c r="C699" s="189" t="s">
        <v>14</v>
      </c>
      <c r="D699" s="189">
        <v>9.5</v>
      </c>
    </row>
    <row r="700" spans="1:4" ht="27">
      <c r="A700" s="186">
        <v>8</v>
      </c>
      <c r="B700" s="188" t="s">
        <v>871</v>
      </c>
      <c r="C700" s="189" t="s">
        <v>872</v>
      </c>
      <c r="D700" s="189">
        <v>0.082</v>
      </c>
    </row>
    <row r="701" spans="1:4" ht="27">
      <c r="A701" s="186">
        <v>9</v>
      </c>
      <c r="B701" s="188" t="s">
        <v>891</v>
      </c>
      <c r="C701" s="189" t="s">
        <v>3</v>
      </c>
      <c r="D701" s="189">
        <v>4</v>
      </c>
    </row>
    <row r="702" spans="1:4" ht="13.5">
      <c r="A702" s="186">
        <v>10</v>
      </c>
      <c r="B702" s="188" t="s">
        <v>892</v>
      </c>
      <c r="C702" s="189" t="s">
        <v>872</v>
      </c>
      <c r="D702" s="189">
        <v>0.03</v>
      </c>
    </row>
    <row r="703" spans="1:4" ht="13.5">
      <c r="A703" s="186">
        <v>11</v>
      </c>
      <c r="B703" s="188" t="s">
        <v>873</v>
      </c>
      <c r="C703" s="189" t="s">
        <v>872</v>
      </c>
      <c r="D703" s="189">
        <v>0.0039</v>
      </c>
    </row>
    <row r="704" spans="1:4" ht="13.5">
      <c r="A704" s="186">
        <v>12</v>
      </c>
      <c r="B704" s="188" t="s">
        <v>874</v>
      </c>
      <c r="C704" s="189" t="s">
        <v>3</v>
      </c>
      <c r="D704" s="189">
        <v>3</v>
      </c>
    </row>
    <row r="705" spans="1:4" ht="13.5">
      <c r="A705" s="186">
        <v>13</v>
      </c>
      <c r="B705" s="188" t="s">
        <v>875</v>
      </c>
      <c r="C705" s="189" t="s">
        <v>411</v>
      </c>
      <c r="D705" s="189">
        <v>43</v>
      </c>
    </row>
    <row r="706" spans="1:4" ht="27">
      <c r="A706" s="186">
        <v>14</v>
      </c>
      <c r="B706" s="188" t="s">
        <v>876</v>
      </c>
      <c r="C706" s="189" t="s">
        <v>411</v>
      </c>
      <c r="D706" s="189">
        <v>43</v>
      </c>
    </row>
    <row r="707" spans="1:4" ht="27">
      <c r="A707" s="186">
        <v>15</v>
      </c>
      <c r="B707" s="188" t="s">
        <v>877</v>
      </c>
      <c r="C707" s="189" t="s">
        <v>14</v>
      </c>
      <c r="D707" s="189">
        <v>4</v>
      </c>
    </row>
    <row r="708" spans="1:4" ht="13.5">
      <c r="A708" s="186">
        <v>16</v>
      </c>
      <c r="B708" s="188" t="s">
        <v>878</v>
      </c>
      <c r="C708" s="189" t="s">
        <v>411</v>
      </c>
      <c r="D708" s="189">
        <v>96</v>
      </c>
    </row>
    <row r="709" spans="1:4" ht="13.5">
      <c r="A709" s="186">
        <v>17</v>
      </c>
      <c r="B709" s="188" t="s">
        <v>879</v>
      </c>
      <c r="C709" s="189" t="s">
        <v>411</v>
      </c>
      <c r="D709" s="189">
        <v>96</v>
      </c>
    </row>
    <row r="710" spans="1:4" ht="27">
      <c r="A710" s="186">
        <v>18</v>
      </c>
      <c r="B710" s="188" t="s">
        <v>880</v>
      </c>
      <c r="C710" s="189" t="s">
        <v>411</v>
      </c>
      <c r="D710" s="189">
        <v>96</v>
      </c>
    </row>
    <row r="711" spans="1:4" ht="16.5" customHeight="1">
      <c r="A711" s="186">
        <v>19</v>
      </c>
      <c r="B711" s="188" t="s">
        <v>896</v>
      </c>
      <c r="C711" s="189" t="s">
        <v>486</v>
      </c>
      <c r="D711" s="189">
        <v>3</v>
      </c>
    </row>
    <row r="712" spans="1:4" ht="13.5">
      <c r="A712" s="186">
        <v>20</v>
      </c>
      <c r="B712" s="188" t="s">
        <v>897</v>
      </c>
      <c r="C712" s="189" t="s">
        <v>486</v>
      </c>
      <c r="D712" s="189">
        <v>4</v>
      </c>
    </row>
    <row r="713" spans="1:4" ht="13.5">
      <c r="A713" s="186">
        <v>21</v>
      </c>
      <c r="B713" s="188" t="s">
        <v>898</v>
      </c>
      <c r="C713" s="189" t="s">
        <v>411</v>
      </c>
      <c r="D713" s="189">
        <v>40</v>
      </c>
    </row>
    <row r="714" spans="1:4" ht="27">
      <c r="A714" s="186">
        <v>22</v>
      </c>
      <c r="B714" s="188" t="s">
        <v>881</v>
      </c>
      <c r="C714" s="189" t="s">
        <v>872</v>
      </c>
      <c r="D714" s="189">
        <v>0.042</v>
      </c>
    </row>
    <row r="715" spans="1:4" ht="13.5">
      <c r="A715" s="186">
        <v>23</v>
      </c>
      <c r="B715" s="188" t="s">
        <v>882</v>
      </c>
      <c r="C715" s="189" t="s">
        <v>872</v>
      </c>
      <c r="D715" s="189">
        <v>0.042</v>
      </c>
    </row>
    <row r="716" spans="1:4" ht="13.5">
      <c r="A716" s="186">
        <v>24</v>
      </c>
      <c r="B716" s="188" t="s">
        <v>883</v>
      </c>
      <c r="C716" s="189" t="s">
        <v>411</v>
      </c>
      <c r="D716" s="189">
        <v>3</v>
      </c>
    </row>
    <row r="717" spans="1:4" ht="27">
      <c r="A717" s="186">
        <v>28</v>
      </c>
      <c r="B717" s="188" t="s">
        <v>904</v>
      </c>
      <c r="C717" s="189" t="s">
        <v>486</v>
      </c>
      <c r="D717" s="189">
        <v>3</v>
      </c>
    </row>
    <row r="718" spans="1:4" ht="27">
      <c r="A718" s="186">
        <v>29</v>
      </c>
      <c r="B718" s="188" t="s">
        <v>885</v>
      </c>
      <c r="C718" s="189" t="s">
        <v>872</v>
      </c>
      <c r="D718" s="189">
        <v>0.012</v>
      </c>
    </row>
    <row r="719" spans="1:4" ht="27">
      <c r="A719" s="186">
        <v>30</v>
      </c>
      <c r="B719" s="188" t="s">
        <v>905</v>
      </c>
      <c r="C719" s="189" t="s">
        <v>486</v>
      </c>
      <c r="D719" s="189">
        <v>0.1</v>
      </c>
    </row>
    <row r="720" spans="1:4" ht="13.5">
      <c r="A720" s="186">
        <v>33</v>
      </c>
      <c r="B720" s="188" t="s">
        <v>886</v>
      </c>
      <c r="C720" s="189" t="s">
        <v>411</v>
      </c>
      <c r="D720" s="189">
        <v>0.6</v>
      </c>
    </row>
    <row r="722" spans="1:4" ht="13.5">
      <c r="A722" s="312" t="s">
        <v>949</v>
      </c>
      <c r="B722" s="313"/>
      <c r="C722" s="313"/>
      <c r="D722" s="314"/>
    </row>
    <row r="723" spans="1:4" ht="25.5" customHeight="1">
      <c r="A723" s="20" t="s">
        <v>0</v>
      </c>
      <c r="B723" s="20" t="s">
        <v>1</v>
      </c>
      <c r="C723" s="20" t="s">
        <v>2</v>
      </c>
      <c r="D723" s="20" t="s">
        <v>865</v>
      </c>
    </row>
    <row r="724" spans="1:4" ht="13.5">
      <c r="A724" s="186">
        <v>1</v>
      </c>
      <c r="B724" s="187" t="s">
        <v>866</v>
      </c>
      <c r="C724" s="186" t="s">
        <v>411</v>
      </c>
      <c r="D724" s="186">
        <v>60</v>
      </c>
    </row>
    <row r="725" spans="1:4" ht="27">
      <c r="A725" s="186">
        <v>2</v>
      </c>
      <c r="B725" s="187" t="s">
        <v>888</v>
      </c>
      <c r="C725" s="186" t="s">
        <v>486</v>
      </c>
      <c r="D725" s="186">
        <v>0.2</v>
      </c>
    </row>
    <row r="726" spans="1:4" ht="27">
      <c r="A726" s="186">
        <v>3</v>
      </c>
      <c r="B726" s="188" t="s">
        <v>867</v>
      </c>
      <c r="C726" s="189" t="s">
        <v>411</v>
      </c>
      <c r="D726" s="189">
        <v>20.4</v>
      </c>
    </row>
    <row r="727" spans="1:4" ht="27">
      <c r="A727" s="186">
        <v>4</v>
      </c>
      <c r="B727" s="188" t="s">
        <v>890</v>
      </c>
      <c r="C727" s="189" t="s">
        <v>411</v>
      </c>
      <c r="D727" s="189">
        <v>12</v>
      </c>
    </row>
    <row r="728" spans="1:4" ht="13.5">
      <c r="A728" s="186">
        <v>5</v>
      </c>
      <c r="B728" s="188" t="s">
        <v>868</v>
      </c>
      <c r="C728" s="189" t="s">
        <v>411</v>
      </c>
      <c r="D728" s="189">
        <v>56</v>
      </c>
    </row>
    <row r="729" spans="1:4" ht="27">
      <c r="A729" s="186">
        <v>6</v>
      </c>
      <c r="B729" s="188" t="s">
        <v>869</v>
      </c>
      <c r="C729" s="189" t="s">
        <v>411</v>
      </c>
      <c r="D729" s="189">
        <v>71.5</v>
      </c>
    </row>
    <row r="730" spans="1:4" ht="13.5">
      <c r="A730" s="186">
        <v>7</v>
      </c>
      <c r="B730" s="188" t="s">
        <v>870</v>
      </c>
      <c r="C730" s="189" t="s">
        <v>14</v>
      </c>
      <c r="D730" s="189">
        <v>9.5</v>
      </c>
    </row>
    <row r="731" spans="1:4" ht="27">
      <c r="A731" s="186">
        <v>8</v>
      </c>
      <c r="B731" s="188" t="s">
        <v>871</v>
      </c>
      <c r="C731" s="189" t="s">
        <v>872</v>
      </c>
      <c r="D731" s="189">
        <v>0.082</v>
      </c>
    </row>
    <row r="732" spans="1:4" ht="27">
      <c r="A732" s="186">
        <v>9</v>
      </c>
      <c r="B732" s="188" t="s">
        <v>891</v>
      </c>
      <c r="C732" s="189" t="s">
        <v>3</v>
      </c>
      <c r="D732" s="189">
        <v>4</v>
      </c>
    </row>
    <row r="733" spans="1:4" ht="13.5">
      <c r="A733" s="186">
        <v>10</v>
      </c>
      <c r="B733" s="188" t="s">
        <v>892</v>
      </c>
      <c r="C733" s="189" t="s">
        <v>872</v>
      </c>
      <c r="D733" s="189">
        <v>0.03</v>
      </c>
    </row>
    <row r="734" spans="1:4" ht="13.5">
      <c r="A734" s="186">
        <v>11</v>
      </c>
      <c r="B734" s="188" t="s">
        <v>873</v>
      </c>
      <c r="C734" s="189" t="s">
        <v>872</v>
      </c>
      <c r="D734" s="189">
        <v>0.0039</v>
      </c>
    </row>
    <row r="735" spans="1:4" ht="13.5">
      <c r="A735" s="186">
        <v>12</v>
      </c>
      <c r="B735" s="188" t="s">
        <v>874</v>
      </c>
      <c r="C735" s="189" t="s">
        <v>3</v>
      </c>
      <c r="D735" s="189">
        <v>3</v>
      </c>
    </row>
    <row r="736" spans="1:4" ht="13.5">
      <c r="A736" s="186">
        <v>13</v>
      </c>
      <c r="B736" s="188" t="s">
        <v>875</v>
      </c>
      <c r="C736" s="189" t="s">
        <v>411</v>
      </c>
      <c r="D736" s="189">
        <v>43</v>
      </c>
    </row>
    <row r="737" spans="1:4" ht="27">
      <c r="A737" s="186">
        <v>14</v>
      </c>
      <c r="B737" s="188" t="s">
        <v>876</v>
      </c>
      <c r="C737" s="189" t="s">
        <v>411</v>
      </c>
      <c r="D737" s="189">
        <v>43</v>
      </c>
    </row>
    <row r="738" spans="1:4" ht="27">
      <c r="A738" s="186">
        <v>15</v>
      </c>
      <c r="B738" s="188" t="s">
        <v>877</v>
      </c>
      <c r="C738" s="189" t="s">
        <v>14</v>
      </c>
      <c r="D738" s="189">
        <v>4</v>
      </c>
    </row>
    <row r="739" spans="1:4" ht="13.5">
      <c r="A739" s="186">
        <v>16</v>
      </c>
      <c r="B739" s="188" t="s">
        <v>878</v>
      </c>
      <c r="C739" s="189" t="s">
        <v>411</v>
      </c>
      <c r="D739" s="189">
        <v>96</v>
      </c>
    </row>
    <row r="740" spans="1:4" ht="13.5">
      <c r="A740" s="186">
        <v>17</v>
      </c>
      <c r="B740" s="188" t="s">
        <v>879</v>
      </c>
      <c r="C740" s="189" t="s">
        <v>411</v>
      </c>
      <c r="D740" s="189">
        <v>96</v>
      </c>
    </row>
    <row r="741" spans="1:4" ht="27">
      <c r="A741" s="186">
        <v>18</v>
      </c>
      <c r="B741" s="188" t="s">
        <v>880</v>
      </c>
      <c r="C741" s="189" t="s">
        <v>411</v>
      </c>
      <c r="D741" s="189">
        <v>96</v>
      </c>
    </row>
    <row r="742" spans="1:4" ht="15" customHeight="1">
      <c r="A742" s="186">
        <v>19</v>
      </c>
      <c r="B742" s="188" t="s">
        <v>896</v>
      </c>
      <c r="C742" s="189" t="s">
        <v>486</v>
      </c>
      <c r="D742" s="189">
        <v>3</v>
      </c>
    </row>
    <row r="743" spans="1:4" ht="13.5">
      <c r="A743" s="186">
        <v>20</v>
      </c>
      <c r="B743" s="188" t="s">
        <v>897</v>
      </c>
      <c r="C743" s="189" t="s">
        <v>486</v>
      </c>
      <c r="D743" s="189">
        <v>4</v>
      </c>
    </row>
    <row r="744" spans="1:4" ht="13.5">
      <c r="A744" s="186">
        <v>21</v>
      </c>
      <c r="B744" s="188" t="s">
        <v>898</v>
      </c>
      <c r="C744" s="189" t="s">
        <v>411</v>
      </c>
      <c r="D744" s="189">
        <v>40</v>
      </c>
    </row>
    <row r="745" spans="1:4" ht="27">
      <c r="A745" s="186">
        <v>22</v>
      </c>
      <c r="B745" s="188" t="s">
        <v>881</v>
      </c>
      <c r="C745" s="189" t="s">
        <v>872</v>
      </c>
      <c r="D745" s="189">
        <v>0.042</v>
      </c>
    </row>
    <row r="746" spans="1:4" ht="13.5">
      <c r="A746" s="186">
        <v>23</v>
      </c>
      <c r="B746" s="188" t="s">
        <v>882</v>
      </c>
      <c r="C746" s="189" t="s">
        <v>872</v>
      </c>
      <c r="D746" s="189">
        <v>0.042</v>
      </c>
    </row>
    <row r="747" spans="1:4" ht="13.5">
      <c r="A747" s="186">
        <v>24</v>
      </c>
      <c r="B747" s="188" t="s">
        <v>883</v>
      </c>
      <c r="C747" s="189" t="s">
        <v>411</v>
      </c>
      <c r="D747" s="189">
        <v>3</v>
      </c>
    </row>
    <row r="748" spans="1:4" ht="27">
      <c r="A748" s="186">
        <v>28</v>
      </c>
      <c r="B748" s="188" t="s">
        <v>904</v>
      </c>
      <c r="C748" s="189" t="s">
        <v>486</v>
      </c>
      <c r="D748" s="189">
        <v>3</v>
      </c>
    </row>
    <row r="749" spans="1:4" ht="27">
      <c r="A749" s="186">
        <v>29</v>
      </c>
      <c r="B749" s="188" t="s">
        <v>885</v>
      </c>
      <c r="C749" s="189" t="s">
        <v>872</v>
      </c>
      <c r="D749" s="189">
        <v>0.012</v>
      </c>
    </row>
    <row r="750" spans="1:4" ht="27">
      <c r="A750" s="186">
        <v>30</v>
      </c>
      <c r="B750" s="188" t="s">
        <v>905</v>
      </c>
      <c r="C750" s="189" t="s">
        <v>486</v>
      </c>
      <c r="D750" s="189">
        <v>0.1</v>
      </c>
    </row>
    <row r="751" spans="1:4" ht="13.5">
      <c r="A751" s="186">
        <v>33</v>
      </c>
      <c r="B751" s="188" t="s">
        <v>886</v>
      </c>
      <c r="C751" s="189" t="s">
        <v>411</v>
      </c>
      <c r="D751" s="189">
        <v>0.6</v>
      </c>
    </row>
    <row r="753" spans="1:4" ht="13.5">
      <c r="A753" s="312" t="s">
        <v>950</v>
      </c>
      <c r="B753" s="313"/>
      <c r="C753" s="313"/>
      <c r="D753" s="314"/>
    </row>
    <row r="754" spans="1:4" ht="25.5" customHeight="1">
      <c r="A754" s="20" t="s">
        <v>0</v>
      </c>
      <c r="B754" s="20" t="s">
        <v>1</v>
      </c>
      <c r="C754" s="20" t="s">
        <v>2</v>
      </c>
      <c r="D754" s="20" t="s">
        <v>865</v>
      </c>
    </row>
    <row r="755" spans="1:4" ht="13.5">
      <c r="A755" s="186">
        <v>1</v>
      </c>
      <c r="B755" s="187" t="s">
        <v>866</v>
      </c>
      <c r="C755" s="186" t="s">
        <v>411</v>
      </c>
      <c r="D755" s="186">
        <v>60</v>
      </c>
    </row>
    <row r="756" spans="1:4" ht="27">
      <c r="A756" s="186">
        <v>2</v>
      </c>
      <c r="B756" s="187" t="s">
        <v>888</v>
      </c>
      <c r="C756" s="186" t="s">
        <v>486</v>
      </c>
      <c r="D756" s="186">
        <v>0.2</v>
      </c>
    </row>
    <row r="757" spans="1:4" ht="27">
      <c r="A757" s="186">
        <v>3</v>
      </c>
      <c r="B757" s="188" t="s">
        <v>867</v>
      </c>
      <c r="C757" s="189" t="s">
        <v>411</v>
      </c>
      <c r="D757" s="189">
        <v>20.4</v>
      </c>
    </row>
    <row r="758" spans="1:4" ht="27">
      <c r="A758" s="186">
        <v>4</v>
      </c>
      <c r="B758" s="188" t="s">
        <v>890</v>
      </c>
      <c r="C758" s="189" t="s">
        <v>411</v>
      </c>
      <c r="D758" s="189">
        <v>12</v>
      </c>
    </row>
    <row r="759" spans="1:4" ht="13.5">
      <c r="A759" s="186">
        <v>5</v>
      </c>
      <c r="B759" s="188" t="s">
        <v>868</v>
      </c>
      <c r="C759" s="189" t="s">
        <v>411</v>
      </c>
      <c r="D759" s="189">
        <v>56</v>
      </c>
    </row>
    <row r="760" spans="1:4" ht="27">
      <c r="A760" s="186">
        <v>6</v>
      </c>
      <c r="B760" s="188" t="s">
        <v>869</v>
      </c>
      <c r="C760" s="189" t="s">
        <v>411</v>
      </c>
      <c r="D760" s="189">
        <v>71.5</v>
      </c>
    </row>
    <row r="761" spans="1:4" ht="13.5">
      <c r="A761" s="186">
        <v>7</v>
      </c>
      <c r="B761" s="188" t="s">
        <v>870</v>
      </c>
      <c r="C761" s="189" t="s">
        <v>14</v>
      </c>
      <c r="D761" s="189">
        <v>9.5</v>
      </c>
    </row>
    <row r="762" spans="1:4" ht="27">
      <c r="A762" s="186">
        <v>8</v>
      </c>
      <c r="B762" s="188" t="s">
        <v>871</v>
      </c>
      <c r="C762" s="189" t="s">
        <v>872</v>
      </c>
      <c r="D762" s="189">
        <v>0.082</v>
      </c>
    </row>
    <row r="763" spans="1:4" ht="27">
      <c r="A763" s="186">
        <v>9</v>
      </c>
      <c r="B763" s="188" t="s">
        <v>891</v>
      </c>
      <c r="C763" s="189" t="s">
        <v>3</v>
      </c>
      <c r="D763" s="189">
        <v>4</v>
      </c>
    </row>
    <row r="764" spans="1:4" ht="13.5">
      <c r="A764" s="186">
        <v>10</v>
      </c>
      <c r="B764" s="188" t="s">
        <v>892</v>
      </c>
      <c r="C764" s="189" t="s">
        <v>872</v>
      </c>
      <c r="D764" s="189">
        <v>0.03</v>
      </c>
    </row>
    <row r="765" spans="1:4" ht="13.5">
      <c r="A765" s="186">
        <v>11</v>
      </c>
      <c r="B765" s="188" t="s">
        <v>873</v>
      </c>
      <c r="C765" s="189" t="s">
        <v>872</v>
      </c>
      <c r="D765" s="189">
        <v>0.0039</v>
      </c>
    </row>
    <row r="766" spans="1:4" ht="13.5">
      <c r="A766" s="186">
        <v>12</v>
      </c>
      <c r="B766" s="188" t="s">
        <v>874</v>
      </c>
      <c r="C766" s="189" t="s">
        <v>3</v>
      </c>
      <c r="D766" s="189">
        <v>3</v>
      </c>
    </row>
    <row r="767" spans="1:4" ht="13.5">
      <c r="A767" s="186">
        <v>13</v>
      </c>
      <c r="B767" s="188" t="s">
        <v>875</v>
      </c>
      <c r="C767" s="189" t="s">
        <v>411</v>
      </c>
      <c r="D767" s="189">
        <v>43</v>
      </c>
    </row>
    <row r="768" spans="1:4" ht="27">
      <c r="A768" s="186">
        <v>14</v>
      </c>
      <c r="B768" s="188" t="s">
        <v>876</v>
      </c>
      <c r="C768" s="189" t="s">
        <v>411</v>
      </c>
      <c r="D768" s="189">
        <v>43</v>
      </c>
    </row>
    <row r="769" spans="1:4" ht="27">
      <c r="A769" s="186">
        <v>15</v>
      </c>
      <c r="B769" s="188" t="s">
        <v>877</v>
      </c>
      <c r="C769" s="189" t="s">
        <v>14</v>
      </c>
      <c r="D769" s="189">
        <v>4</v>
      </c>
    </row>
    <row r="770" spans="1:4" ht="13.5">
      <c r="A770" s="186">
        <v>16</v>
      </c>
      <c r="B770" s="188" t="s">
        <v>878</v>
      </c>
      <c r="C770" s="189" t="s">
        <v>411</v>
      </c>
      <c r="D770" s="189">
        <v>96</v>
      </c>
    </row>
    <row r="771" spans="1:4" ht="13.5">
      <c r="A771" s="186">
        <v>17</v>
      </c>
      <c r="B771" s="188" t="s">
        <v>879</v>
      </c>
      <c r="C771" s="189" t="s">
        <v>411</v>
      </c>
      <c r="D771" s="189">
        <v>96</v>
      </c>
    </row>
    <row r="772" spans="1:4" ht="27">
      <c r="A772" s="186">
        <v>18</v>
      </c>
      <c r="B772" s="188" t="s">
        <v>880</v>
      </c>
      <c r="C772" s="189" t="s">
        <v>411</v>
      </c>
      <c r="D772" s="189">
        <v>96</v>
      </c>
    </row>
    <row r="773" spans="1:4" ht="16.5" customHeight="1">
      <c r="A773" s="186">
        <v>19</v>
      </c>
      <c r="B773" s="188" t="s">
        <v>896</v>
      </c>
      <c r="C773" s="189" t="s">
        <v>486</v>
      </c>
      <c r="D773" s="189">
        <v>3</v>
      </c>
    </row>
    <row r="774" spans="1:4" ht="13.5">
      <c r="A774" s="186">
        <v>20</v>
      </c>
      <c r="B774" s="188" t="s">
        <v>897</v>
      </c>
      <c r="C774" s="189" t="s">
        <v>486</v>
      </c>
      <c r="D774" s="189">
        <v>4</v>
      </c>
    </row>
    <row r="775" spans="1:4" ht="13.5">
      <c r="A775" s="186">
        <v>21</v>
      </c>
      <c r="B775" s="188" t="s">
        <v>898</v>
      </c>
      <c r="C775" s="189" t="s">
        <v>411</v>
      </c>
      <c r="D775" s="189">
        <v>40</v>
      </c>
    </row>
    <row r="776" spans="1:4" ht="27">
      <c r="A776" s="186">
        <v>22</v>
      </c>
      <c r="B776" s="188" t="s">
        <v>881</v>
      </c>
      <c r="C776" s="189" t="s">
        <v>872</v>
      </c>
      <c r="D776" s="189">
        <v>0.042</v>
      </c>
    </row>
    <row r="777" spans="1:4" ht="13.5">
      <c r="A777" s="186">
        <v>23</v>
      </c>
      <c r="B777" s="188" t="s">
        <v>882</v>
      </c>
      <c r="C777" s="189" t="s">
        <v>872</v>
      </c>
      <c r="D777" s="189">
        <v>0.042</v>
      </c>
    </row>
    <row r="778" spans="1:4" ht="13.5">
      <c r="A778" s="186">
        <v>24</v>
      </c>
      <c r="B778" s="188" t="s">
        <v>883</v>
      </c>
      <c r="C778" s="189" t="s">
        <v>411</v>
      </c>
      <c r="D778" s="189">
        <v>3</v>
      </c>
    </row>
    <row r="779" spans="1:4" ht="27">
      <c r="A779" s="186">
        <v>28</v>
      </c>
      <c r="B779" s="188" t="s">
        <v>904</v>
      </c>
      <c r="C779" s="189" t="s">
        <v>486</v>
      </c>
      <c r="D779" s="189">
        <v>3</v>
      </c>
    </row>
    <row r="780" spans="1:4" ht="27">
      <c r="A780" s="186">
        <v>29</v>
      </c>
      <c r="B780" s="188" t="s">
        <v>885</v>
      </c>
      <c r="C780" s="189" t="s">
        <v>872</v>
      </c>
      <c r="D780" s="189">
        <v>0.012</v>
      </c>
    </row>
    <row r="781" spans="1:4" ht="27">
      <c r="A781" s="186">
        <v>30</v>
      </c>
      <c r="B781" s="188" t="s">
        <v>905</v>
      </c>
      <c r="C781" s="189" t="s">
        <v>486</v>
      </c>
      <c r="D781" s="189">
        <v>0.1</v>
      </c>
    </row>
    <row r="782" spans="1:4" ht="13.5">
      <c r="A782" s="186">
        <v>33</v>
      </c>
      <c r="B782" s="188" t="s">
        <v>886</v>
      </c>
      <c r="C782" s="189" t="s">
        <v>411</v>
      </c>
      <c r="D782" s="189">
        <v>0.6</v>
      </c>
    </row>
    <row r="784" spans="1:4" ht="13.5">
      <c r="A784" s="312" t="s">
        <v>951</v>
      </c>
      <c r="B784" s="313"/>
      <c r="C784" s="313"/>
      <c r="D784" s="314"/>
    </row>
    <row r="785" spans="1:4" ht="25.5" customHeight="1">
      <c r="A785" s="20" t="s">
        <v>0</v>
      </c>
      <c r="B785" s="20" t="s">
        <v>1</v>
      </c>
      <c r="C785" s="20" t="s">
        <v>2</v>
      </c>
      <c r="D785" s="20" t="s">
        <v>865</v>
      </c>
    </row>
    <row r="786" spans="1:4" ht="13.5">
      <c r="A786" s="186">
        <v>1</v>
      </c>
      <c r="B786" s="187" t="s">
        <v>866</v>
      </c>
      <c r="C786" s="186" t="s">
        <v>411</v>
      </c>
      <c r="D786" s="186">
        <v>60</v>
      </c>
    </row>
    <row r="787" spans="1:4" ht="27">
      <c r="A787" s="186">
        <v>2</v>
      </c>
      <c r="B787" s="187" t="s">
        <v>888</v>
      </c>
      <c r="C787" s="186" t="s">
        <v>486</v>
      </c>
      <c r="D787" s="186">
        <v>0.2</v>
      </c>
    </row>
    <row r="788" spans="1:4" ht="27">
      <c r="A788" s="186">
        <v>3</v>
      </c>
      <c r="B788" s="188" t="s">
        <v>867</v>
      </c>
      <c r="C788" s="189" t="s">
        <v>411</v>
      </c>
      <c r="D788" s="189">
        <v>20.4</v>
      </c>
    </row>
    <row r="789" spans="1:4" ht="27">
      <c r="A789" s="186">
        <v>4</v>
      </c>
      <c r="B789" s="188" t="s">
        <v>890</v>
      </c>
      <c r="C789" s="189" t="s">
        <v>411</v>
      </c>
      <c r="D789" s="189">
        <v>12</v>
      </c>
    </row>
    <row r="790" spans="1:4" ht="13.5">
      <c r="A790" s="186">
        <v>5</v>
      </c>
      <c r="B790" s="188" t="s">
        <v>868</v>
      </c>
      <c r="C790" s="189" t="s">
        <v>411</v>
      </c>
      <c r="D790" s="189">
        <v>56</v>
      </c>
    </row>
    <row r="791" spans="1:4" ht="27">
      <c r="A791" s="186">
        <v>6</v>
      </c>
      <c r="B791" s="188" t="s">
        <v>869</v>
      </c>
      <c r="C791" s="189" t="s">
        <v>411</v>
      </c>
      <c r="D791" s="189">
        <v>71.5</v>
      </c>
    </row>
    <row r="792" spans="1:4" ht="13.5">
      <c r="A792" s="186">
        <v>7</v>
      </c>
      <c r="B792" s="188" t="s">
        <v>870</v>
      </c>
      <c r="C792" s="189" t="s">
        <v>14</v>
      </c>
      <c r="D792" s="189">
        <v>9.5</v>
      </c>
    </row>
    <row r="793" spans="1:4" ht="27">
      <c r="A793" s="186">
        <v>8</v>
      </c>
      <c r="B793" s="188" t="s">
        <v>871</v>
      </c>
      <c r="C793" s="189" t="s">
        <v>872</v>
      </c>
      <c r="D793" s="189">
        <v>0.082</v>
      </c>
    </row>
    <row r="794" spans="1:4" ht="27">
      <c r="A794" s="186">
        <v>9</v>
      </c>
      <c r="B794" s="188" t="s">
        <v>891</v>
      </c>
      <c r="C794" s="189" t="s">
        <v>3</v>
      </c>
      <c r="D794" s="189">
        <v>4</v>
      </c>
    </row>
    <row r="795" spans="1:4" ht="13.5">
      <c r="A795" s="186">
        <v>10</v>
      </c>
      <c r="B795" s="188" t="s">
        <v>892</v>
      </c>
      <c r="C795" s="189" t="s">
        <v>872</v>
      </c>
      <c r="D795" s="189">
        <v>0.03</v>
      </c>
    </row>
    <row r="796" spans="1:4" ht="13.5">
      <c r="A796" s="186">
        <v>11</v>
      </c>
      <c r="B796" s="188" t="s">
        <v>873</v>
      </c>
      <c r="C796" s="189" t="s">
        <v>872</v>
      </c>
      <c r="D796" s="189">
        <v>0.0039</v>
      </c>
    </row>
    <row r="797" spans="1:4" ht="13.5">
      <c r="A797" s="186">
        <v>12</v>
      </c>
      <c r="B797" s="188" t="s">
        <v>874</v>
      </c>
      <c r="C797" s="189" t="s">
        <v>3</v>
      </c>
      <c r="D797" s="189">
        <v>3</v>
      </c>
    </row>
    <row r="798" spans="1:4" ht="13.5">
      <c r="A798" s="186">
        <v>13</v>
      </c>
      <c r="B798" s="188" t="s">
        <v>875</v>
      </c>
      <c r="C798" s="189" t="s">
        <v>411</v>
      </c>
      <c r="D798" s="189">
        <v>43</v>
      </c>
    </row>
    <row r="799" spans="1:4" ht="27">
      <c r="A799" s="186">
        <v>14</v>
      </c>
      <c r="B799" s="188" t="s">
        <v>876</v>
      </c>
      <c r="C799" s="189" t="s">
        <v>411</v>
      </c>
      <c r="D799" s="189">
        <v>43</v>
      </c>
    </row>
    <row r="800" spans="1:4" ht="27">
      <c r="A800" s="186">
        <v>15</v>
      </c>
      <c r="B800" s="188" t="s">
        <v>877</v>
      </c>
      <c r="C800" s="189" t="s">
        <v>14</v>
      </c>
      <c r="D800" s="189">
        <v>4</v>
      </c>
    </row>
    <row r="801" spans="1:4" ht="13.5">
      <c r="A801" s="186">
        <v>16</v>
      </c>
      <c r="B801" s="188" t="s">
        <v>878</v>
      </c>
      <c r="C801" s="189" t="s">
        <v>411</v>
      </c>
      <c r="D801" s="189">
        <v>96</v>
      </c>
    </row>
    <row r="802" spans="1:4" ht="13.5">
      <c r="A802" s="186">
        <v>17</v>
      </c>
      <c r="B802" s="188" t="s">
        <v>879</v>
      </c>
      <c r="C802" s="189" t="s">
        <v>411</v>
      </c>
      <c r="D802" s="189">
        <v>96</v>
      </c>
    </row>
    <row r="803" spans="1:4" ht="27">
      <c r="A803" s="186">
        <v>18</v>
      </c>
      <c r="B803" s="188" t="s">
        <v>880</v>
      </c>
      <c r="C803" s="189" t="s">
        <v>411</v>
      </c>
      <c r="D803" s="189">
        <v>96</v>
      </c>
    </row>
    <row r="804" spans="1:4" ht="14.25" customHeight="1">
      <c r="A804" s="186">
        <v>19</v>
      </c>
      <c r="B804" s="188" t="s">
        <v>896</v>
      </c>
      <c r="C804" s="189" t="s">
        <v>486</v>
      </c>
      <c r="D804" s="189">
        <v>3</v>
      </c>
    </row>
    <row r="805" spans="1:4" ht="13.5">
      <c r="A805" s="186">
        <v>20</v>
      </c>
      <c r="B805" s="188" t="s">
        <v>897</v>
      </c>
      <c r="C805" s="189" t="s">
        <v>486</v>
      </c>
      <c r="D805" s="189">
        <v>4</v>
      </c>
    </row>
    <row r="806" spans="1:4" ht="13.5">
      <c r="A806" s="186">
        <v>21</v>
      </c>
      <c r="B806" s="188" t="s">
        <v>898</v>
      </c>
      <c r="C806" s="189" t="s">
        <v>411</v>
      </c>
      <c r="D806" s="189">
        <v>40</v>
      </c>
    </row>
    <row r="807" spans="1:4" ht="27">
      <c r="A807" s="186">
        <v>22</v>
      </c>
      <c r="B807" s="188" t="s">
        <v>881</v>
      </c>
      <c r="C807" s="189" t="s">
        <v>872</v>
      </c>
      <c r="D807" s="189">
        <v>0.042</v>
      </c>
    </row>
    <row r="808" spans="1:4" ht="13.5">
      <c r="A808" s="186">
        <v>23</v>
      </c>
      <c r="B808" s="188" t="s">
        <v>882</v>
      </c>
      <c r="C808" s="189" t="s">
        <v>872</v>
      </c>
      <c r="D808" s="189">
        <v>0.042</v>
      </c>
    </row>
    <row r="809" spans="1:4" ht="13.5">
      <c r="A809" s="186">
        <v>24</v>
      </c>
      <c r="B809" s="188" t="s">
        <v>883</v>
      </c>
      <c r="C809" s="189" t="s">
        <v>411</v>
      </c>
      <c r="D809" s="189">
        <v>3</v>
      </c>
    </row>
    <row r="810" spans="1:4" ht="27">
      <c r="A810" s="186">
        <v>28</v>
      </c>
      <c r="B810" s="188" t="s">
        <v>904</v>
      </c>
      <c r="C810" s="189" t="s">
        <v>486</v>
      </c>
      <c r="D810" s="189">
        <v>3</v>
      </c>
    </row>
    <row r="811" spans="1:4" ht="27">
      <c r="A811" s="186">
        <v>29</v>
      </c>
      <c r="B811" s="188" t="s">
        <v>885</v>
      </c>
      <c r="C811" s="189" t="s">
        <v>872</v>
      </c>
      <c r="D811" s="189">
        <v>0.012</v>
      </c>
    </row>
    <row r="812" spans="1:4" ht="27">
      <c r="A812" s="186">
        <v>30</v>
      </c>
      <c r="B812" s="188" t="s">
        <v>905</v>
      </c>
      <c r="C812" s="189" t="s">
        <v>486</v>
      </c>
      <c r="D812" s="189">
        <v>0.1</v>
      </c>
    </row>
    <row r="813" spans="1:4" ht="13.5">
      <c r="A813" s="186">
        <v>33</v>
      </c>
      <c r="B813" s="188" t="s">
        <v>886</v>
      </c>
      <c r="C813" s="189" t="s">
        <v>411</v>
      </c>
      <c r="D813" s="189">
        <v>0.6</v>
      </c>
    </row>
    <row r="815" spans="1:4" ht="13.5">
      <c r="A815" s="312" t="s">
        <v>952</v>
      </c>
      <c r="B815" s="313"/>
      <c r="C815" s="313"/>
      <c r="D815" s="314"/>
    </row>
    <row r="816" spans="1:4" ht="27.75" customHeight="1">
      <c r="A816" s="20" t="s">
        <v>0</v>
      </c>
      <c r="B816" s="20" t="s">
        <v>1</v>
      </c>
      <c r="C816" s="20" t="s">
        <v>2</v>
      </c>
      <c r="D816" s="20" t="s">
        <v>865</v>
      </c>
    </row>
    <row r="817" spans="1:4" ht="13.5">
      <c r="A817" s="186">
        <v>1</v>
      </c>
      <c r="B817" s="187" t="s">
        <v>866</v>
      </c>
      <c r="C817" s="186" t="s">
        <v>411</v>
      </c>
      <c r="D817" s="186">
        <v>60</v>
      </c>
    </row>
    <row r="818" spans="1:4" ht="27">
      <c r="A818" s="186">
        <v>2</v>
      </c>
      <c r="B818" s="187" t="s">
        <v>888</v>
      </c>
      <c r="C818" s="186" t="s">
        <v>486</v>
      </c>
      <c r="D818" s="186">
        <v>0.2</v>
      </c>
    </row>
    <row r="819" spans="1:4" ht="27">
      <c r="A819" s="186">
        <v>3</v>
      </c>
      <c r="B819" s="188" t="s">
        <v>867</v>
      </c>
      <c r="C819" s="189" t="s">
        <v>411</v>
      </c>
      <c r="D819" s="189">
        <v>10</v>
      </c>
    </row>
    <row r="820" spans="1:4" ht="27">
      <c r="A820" s="186">
        <v>4</v>
      </c>
      <c r="B820" s="188" t="s">
        <v>890</v>
      </c>
      <c r="C820" s="189" t="s">
        <v>411</v>
      </c>
      <c r="D820" s="189">
        <v>12</v>
      </c>
    </row>
    <row r="821" spans="1:4" ht="13.5">
      <c r="A821" s="186">
        <v>5</v>
      </c>
      <c r="B821" s="188" t="s">
        <v>868</v>
      </c>
      <c r="C821" s="189" t="s">
        <v>411</v>
      </c>
      <c r="D821" s="189">
        <v>48</v>
      </c>
    </row>
    <row r="822" spans="1:4" ht="27">
      <c r="A822" s="186">
        <v>6</v>
      </c>
      <c r="B822" s="188" t="s">
        <v>869</v>
      </c>
      <c r="C822" s="189" t="s">
        <v>411</v>
      </c>
      <c r="D822" s="189">
        <v>60</v>
      </c>
    </row>
    <row r="823" spans="1:4" ht="27">
      <c r="A823" s="186">
        <v>8</v>
      </c>
      <c r="B823" s="188" t="s">
        <v>871</v>
      </c>
      <c r="C823" s="189" t="s">
        <v>872</v>
      </c>
      <c r="D823" s="189">
        <v>0.082</v>
      </c>
    </row>
    <row r="824" spans="1:4" ht="13.5">
      <c r="A824" s="186">
        <v>13</v>
      </c>
      <c r="B824" s="188" t="s">
        <v>875</v>
      </c>
      <c r="C824" s="189" t="s">
        <v>411</v>
      </c>
      <c r="D824" s="189">
        <v>43</v>
      </c>
    </row>
    <row r="825" spans="1:4" ht="27">
      <c r="A825" s="186">
        <v>14</v>
      </c>
      <c r="B825" s="188" t="s">
        <v>876</v>
      </c>
      <c r="C825" s="189" t="s">
        <v>411</v>
      </c>
      <c r="D825" s="189">
        <v>43</v>
      </c>
    </row>
    <row r="826" spans="1:4" ht="27">
      <c r="A826" s="186">
        <v>15</v>
      </c>
      <c r="B826" s="188" t="s">
        <v>877</v>
      </c>
      <c r="C826" s="189" t="s">
        <v>14</v>
      </c>
      <c r="D826" s="189">
        <v>1.5</v>
      </c>
    </row>
    <row r="827" spans="1:4" ht="13.5">
      <c r="A827" s="186">
        <v>16</v>
      </c>
      <c r="B827" s="188" t="s">
        <v>878</v>
      </c>
      <c r="C827" s="189" t="s">
        <v>411</v>
      </c>
      <c r="D827" s="189">
        <v>90</v>
      </c>
    </row>
    <row r="828" spans="1:4" ht="13.5">
      <c r="A828" s="186">
        <v>17</v>
      </c>
      <c r="B828" s="188" t="s">
        <v>879</v>
      </c>
      <c r="C828" s="189" t="s">
        <v>411</v>
      </c>
      <c r="D828" s="189">
        <v>90</v>
      </c>
    </row>
    <row r="829" spans="1:4" ht="27">
      <c r="A829" s="186">
        <v>18</v>
      </c>
      <c r="B829" s="188" t="s">
        <v>880</v>
      </c>
      <c r="C829" s="189" t="s">
        <v>411</v>
      </c>
      <c r="D829" s="189">
        <v>90</v>
      </c>
    </row>
    <row r="830" spans="1:4" ht="15" customHeight="1">
      <c r="A830" s="186">
        <v>19</v>
      </c>
      <c r="B830" s="188" t="s">
        <v>896</v>
      </c>
      <c r="C830" s="189" t="s">
        <v>486</v>
      </c>
      <c r="D830" s="189">
        <v>0.4</v>
      </c>
    </row>
    <row r="831" spans="1:4" ht="13.5">
      <c r="A831" s="186">
        <v>21</v>
      </c>
      <c r="B831" s="188" t="s">
        <v>898</v>
      </c>
      <c r="C831" s="189" t="s">
        <v>411</v>
      </c>
      <c r="D831" s="189">
        <v>3</v>
      </c>
    </row>
    <row r="832" spans="1:4" ht="27">
      <c r="A832" s="186">
        <v>22</v>
      </c>
      <c r="B832" s="188" t="s">
        <v>881</v>
      </c>
      <c r="C832" s="189" t="s">
        <v>872</v>
      </c>
      <c r="D832" s="189">
        <v>0.042</v>
      </c>
    </row>
    <row r="833" spans="1:4" ht="13.5">
      <c r="A833" s="186">
        <v>23</v>
      </c>
      <c r="B833" s="188" t="s">
        <v>882</v>
      </c>
      <c r="C833" s="189" t="s">
        <v>872</v>
      </c>
      <c r="D833" s="189">
        <v>0.042</v>
      </c>
    </row>
    <row r="834" spans="1:4" ht="13.5">
      <c r="A834" s="186">
        <v>24</v>
      </c>
      <c r="B834" s="188" t="s">
        <v>883</v>
      </c>
      <c r="C834" s="189" t="s">
        <v>411</v>
      </c>
      <c r="D834" s="189">
        <v>3</v>
      </c>
    </row>
    <row r="835" spans="1:4" ht="27">
      <c r="A835" s="186">
        <v>28</v>
      </c>
      <c r="B835" s="188" t="s">
        <v>904</v>
      </c>
      <c r="C835" s="189" t="s">
        <v>486</v>
      </c>
      <c r="D835" s="189">
        <v>0.8</v>
      </c>
    </row>
    <row r="836" spans="1:4" ht="13.5">
      <c r="A836" s="186">
        <v>33</v>
      </c>
      <c r="B836" s="188" t="s">
        <v>886</v>
      </c>
      <c r="C836" s="189" t="s">
        <v>411</v>
      </c>
      <c r="D836" s="189">
        <v>0.3</v>
      </c>
    </row>
    <row r="838" spans="1:4" ht="13.5">
      <c r="A838" s="312" t="s">
        <v>953</v>
      </c>
      <c r="B838" s="313"/>
      <c r="C838" s="313"/>
      <c r="D838" s="314"/>
    </row>
    <row r="839" spans="1:4" ht="25.5" customHeight="1">
      <c r="A839" s="20" t="s">
        <v>0</v>
      </c>
      <c r="B839" s="20" t="s">
        <v>1</v>
      </c>
      <c r="C839" s="20" t="s">
        <v>2</v>
      </c>
      <c r="D839" s="20" t="s">
        <v>865</v>
      </c>
    </row>
    <row r="840" spans="1:4" ht="13.5">
      <c r="A840" s="186">
        <v>1</v>
      </c>
      <c r="B840" s="187" t="s">
        <v>866</v>
      </c>
      <c r="C840" s="186" t="s">
        <v>411</v>
      </c>
      <c r="D840" s="186">
        <v>60</v>
      </c>
    </row>
    <row r="841" spans="1:4" ht="27">
      <c r="A841" s="186">
        <v>2</v>
      </c>
      <c r="B841" s="187" t="s">
        <v>888</v>
      </c>
      <c r="C841" s="186" t="s">
        <v>486</v>
      </c>
      <c r="D841" s="186">
        <v>0.2</v>
      </c>
    </row>
    <row r="842" spans="1:4" ht="27">
      <c r="A842" s="186">
        <v>3</v>
      </c>
      <c r="B842" s="188" t="s">
        <v>867</v>
      </c>
      <c r="C842" s="189" t="s">
        <v>411</v>
      </c>
      <c r="D842" s="189">
        <v>20.4</v>
      </c>
    </row>
    <row r="843" spans="1:4" ht="27">
      <c r="A843" s="186">
        <v>4</v>
      </c>
      <c r="B843" s="188" t="s">
        <v>890</v>
      </c>
      <c r="C843" s="189" t="s">
        <v>411</v>
      </c>
      <c r="D843" s="189">
        <v>12</v>
      </c>
    </row>
    <row r="844" spans="1:4" ht="13.5">
      <c r="A844" s="186">
        <v>5</v>
      </c>
      <c r="B844" s="188" t="s">
        <v>868</v>
      </c>
      <c r="C844" s="189" t="s">
        <v>411</v>
      </c>
      <c r="D844" s="189">
        <v>56</v>
      </c>
    </row>
    <row r="845" spans="1:4" ht="27">
      <c r="A845" s="186">
        <v>6</v>
      </c>
      <c r="B845" s="188" t="s">
        <v>869</v>
      </c>
      <c r="C845" s="189" t="s">
        <v>411</v>
      </c>
      <c r="D845" s="189">
        <v>71.5</v>
      </c>
    </row>
    <row r="846" spans="1:4" ht="13.5">
      <c r="A846" s="186">
        <v>7</v>
      </c>
      <c r="B846" s="188" t="s">
        <v>870</v>
      </c>
      <c r="C846" s="189" t="s">
        <v>14</v>
      </c>
      <c r="D846" s="189">
        <v>9.5</v>
      </c>
    </row>
    <row r="847" spans="1:4" ht="27">
      <c r="A847" s="186">
        <v>8</v>
      </c>
      <c r="B847" s="188" t="s">
        <v>871</v>
      </c>
      <c r="C847" s="189" t="s">
        <v>872</v>
      </c>
      <c r="D847" s="189">
        <v>0.082</v>
      </c>
    </row>
    <row r="848" spans="1:4" ht="13.5">
      <c r="A848" s="186">
        <v>9</v>
      </c>
      <c r="B848" s="188" t="s">
        <v>873</v>
      </c>
      <c r="C848" s="189" t="s">
        <v>872</v>
      </c>
      <c r="D848" s="189">
        <v>0.0039</v>
      </c>
    </row>
    <row r="849" spans="1:4" ht="13.5">
      <c r="A849" s="186">
        <v>10</v>
      </c>
      <c r="B849" s="188" t="s">
        <v>874</v>
      </c>
      <c r="C849" s="189" t="s">
        <v>3</v>
      </c>
      <c r="D849" s="189">
        <v>3</v>
      </c>
    </row>
    <row r="850" spans="1:4" ht="13.5">
      <c r="A850" s="186">
        <v>11</v>
      </c>
      <c r="B850" s="188" t="s">
        <v>875</v>
      </c>
      <c r="C850" s="189" t="s">
        <v>411</v>
      </c>
      <c r="D850" s="189">
        <v>43</v>
      </c>
    </row>
    <row r="851" spans="1:4" ht="27">
      <c r="A851" s="186">
        <v>12</v>
      </c>
      <c r="B851" s="188" t="s">
        <v>876</v>
      </c>
      <c r="C851" s="189" t="s">
        <v>411</v>
      </c>
      <c r="D851" s="189">
        <v>43</v>
      </c>
    </row>
    <row r="852" spans="1:4" ht="27">
      <c r="A852" s="186">
        <v>13</v>
      </c>
      <c r="B852" s="188" t="s">
        <v>877</v>
      </c>
      <c r="C852" s="189" t="s">
        <v>14</v>
      </c>
      <c r="D852" s="189">
        <v>4</v>
      </c>
    </row>
    <row r="853" spans="1:4" ht="13.5">
      <c r="A853" s="186">
        <v>14</v>
      </c>
      <c r="B853" s="188" t="s">
        <v>878</v>
      </c>
      <c r="C853" s="189" t="s">
        <v>411</v>
      </c>
      <c r="D853" s="189">
        <v>96</v>
      </c>
    </row>
    <row r="854" spans="1:4" ht="13.5">
      <c r="A854" s="186">
        <v>15</v>
      </c>
      <c r="B854" s="188" t="s">
        <v>879</v>
      </c>
      <c r="C854" s="189" t="s">
        <v>411</v>
      </c>
      <c r="D854" s="189">
        <v>96</v>
      </c>
    </row>
    <row r="855" spans="1:4" ht="27">
      <c r="A855" s="186">
        <v>16</v>
      </c>
      <c r="B855" s="188" t="s">
        <v>880</v>
      </c>
      <c r="C855" s="189" t="s">
        <v>411</v>
      </c>
      <c r="D855" s="189">
        <v>96</v>
      </c>
    </row>
    <row r="856" spans="1:4" ht="15" customHeight="1">
      <c r="A856" s="186">
        <v>17</v>
      </c>
      <c r="B856" s="188" t="s">
        <v>896</v>
      </c>
      <c r="C856" s="189" t="s">
        <v>486</v>
      </c>
      <c r="D856" s="189">
        <v>3</v>
      </c>
    </row>
    <row r="857" spans="1:4" ht="13.5">
      <c r="A857" s="186">
        <v>18</v>
      </c>
      <c r="B857" s="188" t="s">
        <v>897</v>
      </c>
      <c r="C857" s="189" t="s">
        <v>486</v>
      </c>
      <c r="D857" s="189">
        <v>4</v>
      </c>
    </row>
    <row r="858" spans="1:4" ht="13.5">
      <c r="A858" s="186">
        <v>19</v>
      </c>
      <c r="B858" s="188" t="s">
        <v>898</v>
      </c>
      <c r="C858" s="189" t="s">
        <v>411</v>
      </c>
      <c r="D858" s="189">
        <v>40</v>
      </c>
    </row>
    <row r="859" spans="1:4" ht="27">
      <c r="A859" s="186">
        <v>20</v>
      </c>
      <c r="B859" s="188" t="s">
        <v>881</v>
      </c>
      <c r="C859" s="189" t="s">
        <v>872</v>
      </c>
      <c r="D859" s="189">
        <v>0.042</v>
      </c>
    </row>
    <row r="860" spans="1:4" ht="13.5">
      <c r="A860" s="186">
        <v>21</v>
      </c>
      <c r="B860" s="188" t="s">
        <v>882</v>
      </c>
      <c r="C860" s="189" t="s">
        <v>872</v>
      </c>
      <c r="D860" s="189">
        <v>0.042</v>
      </c>
    </row>
    <row r="861" spans="1:4" ht="13.5">
      <c r="A861" s="186">
        <v>22</v>
      </c>
      <c r="B861" s="188" t="s">
        <v>883</v>
      </c>
      <c r="C861" s="189" t="s">
        <v>411</v>
      </c>
      <c r="D861" s="189">
        <v>3</v>
      </c>
    </row>
    <row r="862" spans="1:4" ht="27">
      <c r="A862" s="186">
        <v>23</v>
      </c>
      <c r="B862" s="188" t="s">
        <v>905</v>
      </c>
      <c r="C862" s="189" t="s">
        <v>486</v>
      </c>
      <c r="D862" s="189">
        <v>0.1</v>
      </c>
    </row>
    <row r="863" spans="1:4" ht="13.5">
      <c r="A863" s="186">
        <v>24</v>
      </c>
      <c r="B863" s="188" t="s">
        <v>886</v>
      </c>
      <c r="C863" s="189" t="s">
        <v>411</v>
      </c>
      <c r="D863" s="189">
        <v>0.2</v>
      </c>
    </row>
    <row r="864" spans="1:4" ht="13.5">
      <c r="A864" s="101"/>
      <c r="B864" s="102"/>
      <c r="C864" s="101"/>
      <c r="D864" s="101"/>
    </row>
    <row r="865" spans="1:4" ht="15">
      <c r="A865" s="101"/>
      <c r="B865" s="183" t="s">
        <v>323</v>
      </c>
      <c r="C865" s="264" t="s">
        <v>324</v>
      </c>
      <c r="D865" s="264"/>
    </row>
    <row r="866" spans="1:4" ht="15">
      <c r="A866" s="101"/>
      <c r="B866" s="183" t="s">
        <v>325</v>
      </c>
      <c r="C866" s="265" t="s">
        <v>326</v>
      </c>
      <c r="D866" s="265"/>
    </row>
    <row r="867" spans="1:4" ht="15">
      <c r="A867" s="101"/>
      <c r="B867" s="183" t="s">
        <v>327</v>
      </c>
      <c r="C867" s="265" t="s">
        <v>326</v>
      </c>
      <c r="D867" s="265"/>
    </row>
    <row r="868" spans="1:4" ht="15">
      <c r="A868" s="101"/>
      <c r="B868" s="183" t="s">
        <v>328</v>
      </c>
      <c r="C868" s="265" t="s">
        <v>326</v>
      </c>
      <c r="D868" s="265"/>
    </row>
    <row r="869" ht="12.75">
      <c r="D869" s="1"/>
    </row>
  </sheetData>
  <sheetProtection/>
  <mergeCells count="41">
    <mergeCell ref="C866:D866"/>
    <mergeCell ref="C867:D867"/>
    <mergeCell ref="C868:D868"/>
    <mergeCell ref="A691:D691"/>
    <mergeCell ref="A722:D722"/>
    <mergeCell ref="A753:D753"/>
    <mergeCell ref="A815:D815"/>
    <mergeCell ref="A838:D838"/>
    <mergeCell ref="C865:D865"/>
    <mergeCell ref="A660:D660"/>
    <mergeCell ref="A784:D784"/>
    <mergeCell ref="A292:D292"/>
    <mergeCell ref="A318:D318"/>
    <mergeCell ref="A349:D349"/>
    <mergeCell ref="A380:D380"/>
    <mergeCell ref="A402:D402"/>
    <mergeCell ref="A588:D588"/>
    <mergeCell ref="A608:D608"/>
    <mergeCell ref="A639:D639"/>
    <mergeCell ref="A253:D253"/>
    <mergeCell ref="A275:D275"/>
    <mergeCell ref="A276:D276"/>
    <mergeCell ref="A495:D495"/>
    <mergeCell ref="A526:D526"/>
    <mergeCell ref="A557:D557"/>
    <mergeCell ref="A30:D30"/>
    <mergeCell ref="A59:D59"/>
    <mergeCell ref="A95:D95"/>
    <mergeCell ref="A125:D125"/>
    <mergeCell ref="A151:D151"/>
    <mergeCell ref="A464:D464"/>
    <mergeCell ref="A433:D433"/>
    <mergeCell ref="A172:D172"/>
    <mergeCell ref="A200:D200"/>
    <mergeCell ref="A231:D231"/>
    <mergeCell ref="A1:D1"/>
    <mergeCell ref="A2:D2"/>
    <mergeCell ref="A4:D4"/>
    <mergeCell ref="A5:D5"/>
    <mergeCell ref="A6:D6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pts6</dc:creator>
  <cp:keywords/>
  <dc:description/>
  <cp:lastModifiedBy>q</cp:lastModifiedBy>
  <cp:lastPrinted>2015-11-19T04:57:29Z</cp:lastPrinted>
  <dcterms:created xsi:type="dcterms:W3CDTF">2006-04-05T03:36:06Z</dcterms:created>
  <dcterms:modified xsi:type="dcterms:W3CDTF">2015-11-19T04:57:47Z</dcterms:modified>
  <cp:category/>
  <cp:version/>
  <cp:contentType/>
  <cp:contentStatus/>
</cp:coreProperties>
</file>